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 thermiqu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'Bilan thermique'!$A$2:$AF$102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,00"/>
    <numFmt numFmtId="165" formatCode="# ##0 &quot;W&quot;"/>
    <numFmt numFmtId="166" formatCode="0,0 %"/>
    <numFmt numFmtId="167" formatCode="dd/mm/yyyy"/>
    <numFmt numFmtId="168" formatCode="0,00 &quot;°C&quot;"/>
    <numFmt numFmtId="169" formatCode="0,00 &quot;kW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166534"/>
      <sz val="10"/>
    </font>
    <font>
      <name val="Calibri"/>
      <b val="1"/>
      <color rgb="00991B1B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DCFCE7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164" fontId="2" fillId="7" borderId="1" applyAlignment="1" pivotButton="0" quotePrefix="0" xfId="0">
      <alignment horizontal="center" vertical="center" wrapText="1"/>
    </xf>
    <xf numFmtId="165" fontId="2" fillId="7" borderId="1" applyAlignment="1" pivotButton="0" quotePrefix="0" xfId="0">
      <alignment horizontal="center" vertical="center" wrapText="1"/>
    </xf>
    <xf numFmtId="166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9" fontId="3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69" fontId="3" fillId="6" borderId="1" applyAlignment="1" pivotButton="0" quotePrefix="0" xfId="0">
      <alignment horizontal="center" vertical="center" wrapText="1"/>
    </xf>
    <xf numFmtId="169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 wrapText="1"/>
    </xf>
    <xf numFmtId="0" fontId="6" fillId="9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left" vertical="center" wrapText="1"/>
    </xf>
    <xf numFmtId="168" fontId="3" fillId="5" borderId="1" applyAlignment="1" pivotButton="0" quotePrefix="0" xfId="0">
      <alignment horizontal="center" vertical="center" wrapText="1"/>
    </xf>
    <xf numFmtId="169" fontId="3" fillId="4" borderId="1" applyAlignment="1" pivotButton="0" quotePrefix="0" xfId="0">
      <alignment horizontal="center" vertical="center" wrapText="1"/>
    </xf>
    <xf numFmtId="169" fontId="3" fillId="6" borderId="1" applyAlignment="1" pivotButton="0" quotePrefix="0" xfId="0">
      <alignment horizontal="center" vertical="center" wrapText="1"/>
    </xf>
    <xf numFmtId="169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Déperditions totales par zone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'Bilan thermique'!AB2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'Bilan thermique'!$B$3:$B$102</f>
            </numRef>
          </cat>
          <val>
            <numRef>
              <f>'Bilan thermique'!$AB$3:$AB$102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Déperditions (W)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Zones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poste</a:t>
            </a:r>
          </a:p>
        </rich>
      </tx>
    </title>
    <plotArea>
      <pieChart>
        <varyColors val="1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'Synthèse'!$A$16:$A$21</f>
            </numRef>
          </cat>
          <val>
            <numRef>
              <f>'Synthèse'!$B$16:$B$21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84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23</row>
      <rowOff>0</rowOff>
    </from>
    <ext cx="540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0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3" customWidth="1" min="3" max="3"/>
    <col width="15" customWidth="1" min="4" max="4"/>
    <col width="14" customWidth="1" min="5" max="5"/>
    <col width="14" customWidth="1" min="6" max="6"/>
    <col width="13" customWidth="1" min="7" max="7"/>
    <col width="15" customWidth="1" min="8" max="8"/>
    <col width="18" customWidth="1" min="9" max="9"/>
    <col width="14" customWidth="1" min="10" max="10"/>
    <col width="14" customWidth="1" min="11" max="11"/>
    <col width="13" customWidth="1" min="12" max="12"/>
    <col width="17" customWidth="1" min="13" max="13"/>
    <col width="13" customWidth="1" min="14" max="14"/>
    <col width="15" customWidth="1" min="15" max="15"/>
    <col width="13" customWidth="1" min="16" max="16"/>
    <col width="15" customWidth="1" min="17" max="17"/>
    <col width="13" customWidth="1" min="18" max="18"/>
    <col width="14" customWidth="1" min="19" max="19"/>
    <col width="13" customWidth="1" min="20" max="20"/>
    <col width="17" customWidth="1" min="21" max="21"/>
    <col width="15" customWidth="1" min="22" max="22"/>
    <col width="16" customWidth="1" min="23" max="23"/>
    <col width="17" customWidth="1" min="24" max="24"/>
    <col width="17" customWidth="1" min="25" max="25"/>
    <col width="16" customWidth="1" min="26" max="26"/>
    <col width="19" customWidth="1" min="27" max="27"/>
    <col width="18" customWidth="1" min="28" max="28"/>
    <col width="14" customWidth="1" min="29" max="29"/>
    <col width="22" customWidth="1" min="30" max="30"/>
    <col width="17" customWidth="1" min="31" max="31"/>
    <col width="14" customWidth="1" min="32" max="32"/>
  </cols>
  <sheetData>
    <row r="1" ht="26" customHeight="1">
      <c r="A1" s="1" t="inlineStr">
        <is>
          <t>Bilan thermique par zone</t>
        </is>
      </c>
    </row>
    <row r="2" ht="42" customHeight="1">
      <c r="A2" s="2" t="inlineStr">
        <is>
          <t>ID zone</t>
        </is>
      </c>
      <c r="B2" s="2" t="inlineStr">
        <is>
          <t>Nom de la zone</t>
        </is>
      </c>
      <c r="C2" s="2" t="inlineStr">
        <is>
          <t>Ville</t>
        </is>
      </c>
      <c r="D2" s="2" t="inlineStr">
        <is>
          <t>Responsable</t>
        </is>
      </c>
      <c r="E2" s="2" t="inlineStr">
        <is>
          <t>Surface chauffée (m²)</t>
        </is>
      </c>
      <c r="F2" s="2" t="inlineStr">
        <is>
          <t>Hauteur sous plafond (m)</t>
        </is>
      </c>
      <c r="G2" s="2" t="inlineStr">
        <is>
          <t>Volume (m³)</t>
        </is>
      </c>
      <c r="H2" s="2" t="inlineStr">
        <is>
          <t>Température intérieure (°C)</t>
        </is>
      </c>
      <c r="I2" s="2" t="inlineStr">
        <is>
          <t>Température extérieure de base (°C)</t>
        </is>
      </c>
      <c r="J2" s="2" t="inlineStr">
        <is>
          <t>Écart de température ΔT (K)</t>
        </is>
      </c>
      <c r="K2" s="2" t="inlineStr">
        <is>
          <t>Surface des murs (m²)</t>
        </is>
      </c>
      <c r="L2" s="2" t="inlineStr">
        <is>
          <t>U murs (W/m²·K)</t>
        </is>
      </c>
      <c r="M2" s="2" t="inlineStr">
        <is>
          <t>Surface toiture/plafond (m²)</t>
        </is>
      </c>
      <c r="N2" s="2" t="inlineStr">
        <is>
          <t>U toiture (W/m²·K)</t>
        </is>
      </c>
      <c r="O2" s="2" t="inlineStr">
        <is>
          <t>Surface plancher (m²)</t>
        </is>
      </c>
      <c r="P2" s="2" t="inlineStr">
        <is>
          <t>U plancher (W/m²·K)</t>
        </is>
      </c>
      <c r="Q2" s="2" t="inlineStr">
        <is>
          <t>Surface vitrages (m²)</t>
        </is>
      </c>
      <c r="R2" s="2" t="inlineStr">
        <is>
          <t>U vitrages (W/m²·K)</t>
        </is>
      </c>
      <c r="S2" s="2" t="inlineStr">
        <is>
          <t>Surface portes (m²)</t>
        </is>
      </c>
      <c r="T2" s="2" t="inlineStr">
        <is>
          <t>U portes (W/m²·K)</t>
        </is>
      </c>
      <c r="U2" s="2" t="inlineStr">
        <is>
          <t>Taux de renouvellement d’air (vol/h)</t>
        </is>
      </c>
      <c r="V2" s="2" t="inlineStr">
        <is>
          <t>Déperditions murs (W)</t>
        </is>
      </c>
      <c r="W2" s="2" t="inlineStr">
        <is>
          <t>Déperditions toiture (W)</t>
        </is>
      </c>
      <c r="X2" s="2" t="inlineStr">
        <is>
          <t>Déperditions plancher (W)</t>
        </is>
      </c>
      <c r="Y2" s="2" t="inlineStr">
        <is>
          <t>Déperditions vitrages (W)</t>
        </is>
      </c>
      <c r="Z2" s="2" t="inlineStr">
        <is>
          <t>Déperditions portes (W)</t>
        </is>
      </c>
      <c r="AA2" s="2" t="inlineStr">
        <is>
          <t>Déperditions ventilation (W)</t>
        </is>
      </c>
      <c r="AB2" s="2" t="inlineStr">
        <is>
          <t>Déperditions totales (W)</t>
        </is>
      </c>
      <c r="AC2" s="2" t="inlineStr">
        <is>
          <t>Marge de sécurité (%)</t>
        </is>
      </c>
      <c r="AD2" s="2" t="inlineStr">
        <is>
          <t>Puissance de chauffage recommandée (W)</t>
        </is>
      </c>
      <c r="AE2" s="2" t="inlineStr">
        <is>
          <t>Part de la zone dans le total (%)</t>
        </is>
      </c>
      <c r="AF2" s="2" t="inlineStr">
        <is>
          <t>Statut</t>
        </is>
      </c>
    </row>
    <row r="3">
      <c r="A3" s="3" t="inlineStr">
        <is>
          <t>ZT-001</t>
        </is>
      </c>
      <c r="B3" s="4" t="inlineStr">
        <is>
          <t>Séjour</t>
        </is>
      </c>
      <c r="C3" s="3" t="inlineStr">
        <is>
          <t>Lyon</t>
        </is>
      </c>
      <c r="D3" s="4" t="inlineStr">
        <is>
          <t>Camille</t>
        </is>
      </c>
      <c r="E3" s="5" t="n">
        <v>35</v>
      </c>
      <c r="F3" s="5" t="n">
        <v>2.5</v>
      </c>
      <c r="G3" s="6">
        <f>IF(OR('Bilan thermique'!E3="",'Bilan thermique'!F3=""),"",'Bilan thermique'!E3*'Bilan thermique'!F3)</f>
        <v/>
      </c>
      <c r="H3" s="6">
        <f>IF('Bilan thermique'!B3="","",'Paramètres'!$B$9)</f>
        <v/>
      </c>
      <c r="I3" s="6">
        <f>IF('Bilan thermique'!C3="","",IFERROR(VLOOKUP('Bilan thermique'!C3,'Paramètres'!$A$15:$B$23,2,FALSE),-5))</f>
        <v/>
      </c>
      <c r="J3" s="6">
        <f>IF(OR('Bilan thermique'!H3="",'Bilan thermique'!I3=""),"",'Bilan thermique'!H3-'Bilan thermique'!I3)</f>
        <v/>
      </c>
      <c r="K3" s="5" t="n">
        <v>45</v>
      </c>
      <c r="L3" s="6">
        <f>IF('Bilan thermique'!B3="","",IFERROR(VLOOKUP('Paramètres'!$D$15,'Paramètres'!$D$15:$E$19,2,FALSE),0))</f>
        <v/>
      </c>
      <c r="M3" s="5" t="n">
        <v>35</v>
      </c>
      <c r="N3" s="6">
        <f>IF('Bilan thermique'!B3="","",IFERROR(VLOOKUP('Paramètres'!$D$16,'Paramètres'!$D$15:$E$19,2,FALSE),0))</f>
        <v/>
      </c>
      <c r="O3" s="5" t="n">
        <v>35</v>
      </c>
      <c r="P3" s="6">
        <f>IF('Bilan thermique'!B3="","",IFERROR(VLOOKUP('Paramètres'!$D$17,'Paramètres'!$D$15:$E$19,2,FALSE),0))</f>
        <v/>
      </c>
      <c r="Q3" s="5" t="n">
        <v>6.5</v>
      </c>
      <c r="R3" s="6">
        <f>IF('Bilan thermique'!B3="","",IFERROR(VLOOKUP('Paramètres'!$D$18,'Paramètres'!$D$15:$E$19,2,FALSE),0))</f>
        <v/>
      </c>
      <c r="S3" s="5" t="n">
        <v>2</v>
      </c>
      <c r="T3" s="6">
        <f>IF('Bilan thermique'!B3="","",IFERROR(VLOOKUP('Paramètres'!$D$19,'Paramètres'!$D$15:$E$19,2,FALSE),0))</f>
        <v/>
      </c>
      <c r="U3" s="5" t="n">
        <v>0.45</v>
      </c>
      <c r="V3" s="7">
        <f>IF(OR('Bilan thermique'!K3="",'Bilan thermique'!L3="",'Bilan thermique'!J3=""),"",'Bilan thermique'!K3*'Bilan thermique'!L3*'Bilan thermique'!J3)</f>
        <v/>
      </c>
      <c r="W3" s="7">
        <f>IF(OR('Bilan thermique'!M3="",'Bilan thermique'!N3="",'Bilan thermique'!J3=""),"",'Bilan thermique'!M3*'Bilan thermique'!N3*'Bilan thermique'!J3)</f>
        <v/>
      </c>
      <c r="X3" s="7">
        <f>IF(OR('Bilan thermique'!O3="",'Bilan thermique'!P3="",'Bilan thermique'!J3=""),"",'Bilan thermique'!O3*'Bilan thermique'!P3*'Bilan thermique'!J3)</f>
        <v/>
      </c>
      <c r="Y3" s="7">
        <f>IF(OR('Bilan thermique'!Q3="",'Bilan thermique'!R3="",'Bilan thermique'!J3=""),"",'Bilan thermique'!Q3*'Bilan thermique'!R3*'Bilan thermique'!J3)</f>
        <v/>
      </c>
      <c r="Z3" s="7">
        <f>IF(OR('Bilan thermique'!S3="",'Bilan thermique'!T3="",'Bilan thermique'!J3=""),"",'Bilan thermique'!S3*'Bilan thermique'!T3*'Bilan thermique'!J3)</f>
        <v/>
      </c>
      <c r="AA3" s="7">
        <f>IF(OR('Bilan thermique'!G3="",'Bilan thermique'!U3="",'Bilan thermique'!J3=""),"",'Paramètres'!$B$10*'Bilan thermique'!G3*'Bilan thermique'!U3*'Bilan thermique'!J3)</f>
        <v/>
      </c>
      <c r="AB3" s="7">
        <f>IF(COUNTA('Bilan thermique'!C3,'Bilan thermique'!E3,'Bilan thermique'!F3,'Bilan thermique'!K3,'Bilan thermique'!M3,'Bilan thermique'!O3,'Bilan thermique'!Q3,'Bilan thermique'!S3,'Bilan thermique'!U3)&lt;9,"",SUM('Bilan thermique'!V3:AA3))</f>
        <v/>
      </c>
      <c r="AC3" s="8">
        <f>IF('Bilan thermique'!B3="","",'Paramètres'!$B$11)</f>
        <v/>
      </c>
      <c r="AD3" s="7">
        <f>IF(OR('Bilan thermique'!AB3="",'Bilan thermique'!AC3=""),"",'Bilan thermique'!AB3*(1+'Bilan thermique'!AC3))</f>
        <v/>
      </c>
      <c r="AE3" s="8">
        <f>IF('Bilan thermique'!AB3="","",IFERROR('Bilan thermique'!AB3/SUM('Bilan thermique'!$AB$3:$AB$102),0))</f>
        <v/>
      </c>
      <c r="AF3" s="9">
        <f>IF('Bilan thermique'!AD3="","",IF('Bilan thermique'!AD3&gt;15000,"À vérifier",IF('Bilan thermique'!AD3&gt;8000,"Élevée","Normale")))</f>
        <v/>
      </c>
    </row>
    <row r="4">
      <c r="A4" s="3" t="inlineStr">
        <is>
          <t>ZT-002</t>
        </is>
      </c>
      <c r="B4" s="4" t="inlineStr">
        <is>
          <t>Cuisine</t>
        </is>
      </c>
      <c r="C4" s="3" t="inlineStr">
        <is>
          <t>Lyon</t>
        </is>
      </c>
      <c r="D4" s="4" t="inlineStr">
        <is>
          <t>Julien</t>
        </is>
      </c>
      <c r="E4" s="5" t="n">
        <v>14</v>
      </c>
      <c r="F4" s="5" t="n">
        <v>2.5</v>
      </c>
      <c r="G4" s="10">
        <f>IF(OR('Bilan thermique'!E4="",'Bilan thermique'!F4=""),"",'Bilan thermique'!E4*'Bilan thermique'!F4)</f>
        <v/>
      </c>
      <c r="H4" s="10">
        <f>IF('Bilan thermique'!B4="","",'Paramètres'!$B$9)</f>
        <v/>
      </c>
      <c r="I4" s="10">
        <f>IF('Bilan thermique'!C4="","",IFERROR(VLOOKUP('Bilan thermique'!C4,'Paramètres'!$A$15:$B$23,2,FALSE),-5))</f>
        <v/>
      </c>
      <c r="J4" s="10">
        <f>IF(OR('Bilan thermique'!H4="",'Bilan thermique'!I4=""),"",'Bilan thermique'!H4-'Bilan thermique'!I4)</f>
        <v/>
      </c>
      <c r="K4" s="5" t="n">
        <v>28</v>
      </c>
      <c r="L4" s="10">
        <f>IF('Bilan thermique'!B4="","",IFERROR(VLOOKUP('Paramètres'!$D$15,'Paramètres'!$D$15:$E$19,2,FALSE),0))</f>
        <v/>
      </c>
      <c r="M4" s="5" t="n">
        <v>14</v>
      </c>
      <c r="N4" s="10">
        <f>IF('Bilan thermique'!B4="","",IFERROR(VLOOKUP('Paramètres'!$D$16,'Paramètres'!$D$15:$E$19,2,FALSE),0))</f>
        <v/>
      </c>
      <c r="O4" s="5" t="n">
        <v>14</v>
      </c>
      <c r="P4" s="10">
        <f>IF('Bilan thermique'!B4="","",IFERROR(VLOOKUP('Paramètres'!$D$17,'Paramètres'!$D$15:$E$19,2,FALSE),0))</f>
        <v/>
      </c>
      <c r="Q4" s="5" t="n">
        <v>2.5</v>
      </c>
      <c r="R4" s="10">
        <f>IF('Bilan thermique'!B4="","",IFERROR(VLOOKUP('Paramètres'!$D$18,'Paramètres'!$D$15:$E$19,2,FALSE),0))</f>
        <v/>
      </c>
      <c r="S4" s="5" t="n">
        <v>1.8</v>
      </c>
      <c r="T4" s="10">
        <f>IF('Bilan thermique'!B4="","",IFERROR(VLOOKUP('Paramètres'!$D$19,'Paramètres'!$D$15:$E$19,2,FALSE),0))</f>
        <v/>
      </c>
      <c r="U4" s="5" t="n">
        <v>0.55</v>
      </c>
      <c r="V4" s="11">
        <f>IF(OR('Bilan thermique'!K4="",'Bilan thermique'!L4="",'Bilan thermique'!J4=""),"",'Bilan thermique'!K4*'Bilan thermique'!L4*'Bilan thermique'!J4)</f>
        <v/>
      </c>
      <c r="W4" s="11">
        <f>IF(OR('Bilan thermique'!M4="",'Bilan thermique'!N4="",'Bilan thermique'!J4=""),"",'Bilan thermique'!M4*'Bilan thermique'!N4*'Bilan thermique'!J4)</f>
        <v/>
      </c>
      <c r="X4" s="11">
        <f>IF(OR('Bilan thermique'!O4="",'Bilan thermique'!P4="",'Bilan thermique'!J4=""),"",'Bilan thermique'!O4*'Bilan thermique'!P4*'Bilan thermique'!J4)</f>
        <v/>
      </c>
      <c r="Y4" s="11">
        <f>IF(OR('Bilan thermique'!Q4="",'Bilan thermique'!R4="",'Bilan thermique'!J4=""),"",'Bilan thermique'!Q4*'Bilan thermique'!R4*'Bilan thermique'!J4)</f>
        <v/>
      </c>
      <c r="Z4" s="11">
        <f>IF(OR('Bilan thermique'!S4="",'Bilan thermique'!T4="",'Bilan thermique'!J4=""),"",'Bilan thermique'!S4*'Bilan thermique'!T4*'Bilan thermique'!J4)</f>
        <v/>
      </c>
      <c r="AA4" s="11">
        <f>IF(OR('Bilan thermique'!G4="",'Bilan thermique'!U4="",'Bilan thermique'!J4=""),"",'Paramètres'!$B$10*'Bilan thermique'!G4*'Bilan thermique'!U4*'Bilan thermique'!J4)</f>
        <v/>
      </c>
      <c r="AB4" s="11">
        <f>IF(COUNTA('Bilan thermique'!C4,'Bilan thermique'!E4,'Bilan thermique'!F4,'Bilan thermique'!K4,'Bilan thermique'!M4,'Bilan thermique'!O4,'Bilan thermique'!Q4,'Bilan thermique'!S4,'Bilan thermique'!U4)&lt;9,"",SUM('Bilan thermique'!V4:AA4))</f>
        <v/>
      </c>
      <c r="AC4" s="12">
        <f>IF('Bilan thermique'!B4="","",'Paramètres'!$B$11)</f>
        <v/>
      </c>
      <c r="AD4" s="11">
        <f>IF(OR('Bilan thermique'!AB4="",'Bilan thermique'!AC4=""),"",'Bilan thermique'!AB4*(1+'Bilan thermique'!AC4))</f>
        <v/>
      </c>
      <c r="AE4" s="12">
        <f>IF('Bilan thermique'!AB4="","",IFERROR('Bilan thermique'!AB4/SUM('Bilan thermique'!$AB$3:$AB$102),0))</f>
        <v/>
      </c>
      <c r="AF4" s="13">
        <f>IF('Bilan thermique'!AD4="","",IF('Bilan thermique'!AD4&gt;15000,"À vérifier",IF('Bilan thermique'!AD4&gt;8000,"Élevée","Normale")))</f>
        <v/>
      </c>
    </row>
    <row r="5">
      <c r="A5" s="3" t="inlineStr">
        <is>
          <t>ZT-003</t>
        </is>
      </c>
      <c r="B5" s="4" t="inlineStr">
        <is>
          <t>Chambre 1</t>
        </is>
      </c>
      <c r="C5" s="3" t="inlineStr">
        <is>
          <t>Lyon</t>
        </is>
      </c>
      <c r="D5" s="4" t="inlineStr">
        <is>
          <t>Léa</t>
        </is>
      </c>
      <c r="E5" s="5" t="n">
        <v>13</v>
      </c>
      <c r="F5" s="5" t="n">
        <v>2.5</v>
      </c>
      <c r="G5" s="6">
        <f>IF(OR('Bilan thermique'!E5="",'Bilan thermique'!F5=""),"",'Bilan thermique'!E5*'Bilan thermique'!F5)</f>
        <v/>
      </c>
      <c r="H5" s="6">
        <f>IF('Bilan thermique'!B5="","",'Paramètres'!$B$9)</f>
        <v/>
      </c>
      <c r="I5" s="6">
        <f>IF('Bilan thermique'!C5="","",IFERROR(VLOOKUP('Bilan thermique'!C5,'Paramètres'!$A$15:$B$23,2,FALSE),-5))</f>
        <v/>
      </c>
      <c r="J5" s="6">
        <f>IF(OR('Bilan thermique'!H5="",'Bilan thermique'!I5=""),"",'Bilan thermique'!H5-'Bilan thermique'!I5)</f>
        <v/>
      </c>
      <c r="K5" s="5" t="n">
        <v>27</v>
      </c>
      <c r="L5" s="6">
        <f>IF('Bilan thermique'!B5="","",IFERROR(VLOOKUP('Paramètres'!$D$15,'Paramètres'!$D$15:$E$19,2,FALSE),0))</f>
        <v/>
      </c>
      <c r="M5" s="5" t="n">
        <v>13</v>
      </c>
      <c r="N5" s="6">
        <f>IF('Bilan thermique'!B5="","",IFERROR(VLOOKUP('Paramètres'!$D$16,'Paramètres'!$D$15:$E$19,2,FALSE),0))</f>
        <v/>
      </c>
      <c r="O5" s="5" t="n">
        <v>13</v>
      </c>
      <c r="P5" s="6">
        <f>IF('Bilan thermique'!B5="","",IFERROR(VLOOKUP('Paramètres'!$D$17,'Paramètres'!$D$15:$E$19,2,FALSE),0))</f>
        <v/>
      </c>
      <c r="Q5" s="5" t="n">
        <v>2.2</v>
      </c>
      <c r="R5" s="6">
        <f>IF('Bilan thermique'!B5="","",IFERROR(VLOOKUP('Paramètres'!$D$18,'Paramètres'!$D$15:$E$19,2,FALSE),0))</f>
        <v/>
      </c>
      <c r="S5" s="5" t="n">
        <v>0.8</v>
      </c>
      <c r="T5" s="6">
        <f>IF('Bilan thermique'!B5="","",IFERROR(VLOOKUP('Paramètres'!$D$19,'Paramètres'!$D$15:$E$19,2,FALSE),0))</f>
        <v/>
      </c>
      <c r="U5" s="5" t="n">
        <v>0.4</v>
      </c>
      <c r="V5" s="7">
        <f>IF(OR('Bilan thermique'!K5="",'Bilan thermique'!L5="",'Bilan thermique'!J5=""),"",'Bilan thermique'!K5*'Bilan thermique'!L5*'Bilan thermique'!J5)</f>
        <v/>
      </c>
      <c r="W5" s="7">
        <f>IF(OR('Bilan thermique'!M5="",'Bilan thermique'!N5="",'Bilan thermique'!J5=""),"",'Bilan thermique'!M5*'Bilan thermique'!N5*'Bilan thermique'!J5)</f>
        <v/>
      </c>
      <c r="X5" s="7">
        <f>IF(OR('Bilan thermique'!O5="",'Bilan thermique'!P5="",'Bilan thermique'!J5=""),"",'Bilan thermique'!O5*'Bilan thermique'!P5*'Bilan thermique'!J5)</f>
        <v/>
      </c>
      <c r="Y5" s="7">
        <f>IF(OR('Bilan thermique'!Q5="",'Bilan thermique'!R5="",'Bilan thermique'!J5=""),"",'Bilan thermique'!Q5*'Bilan thermique'!R5*'Bilan thermique'!J5)</f>
        <v/>
      </c>
      <c r="Z5" s="7">
        <f>IF(OR('Bilan thermique'!S5="",'Bilan thermique'!T5="",'Bilan thermique'!J5=""),"",'Bilan thermique'!S5*'Bilan thermique'!T5*'Bilan thermique'!J5)</f>
        <v/>
      </c>
      <c r="AA5" s="7">
        <f>IF(OR('Bilan thermique'!G5="",'Bilan thermique'!U5="",'Bilan thermique'!J5=""),"",'Paramètres'!$B$10*'Bilan thermique'!G5*'Bilan thermique'!U5*'Bilan thermique'!J5)</f>
        <v/>
      </c>
      <c r="AB5" s="7">
        <f>IF(COUNTA('Bilan thermique'!C5,'Bilan thermique'!E5,'Bilan thermique'!F5,'Bilan thermique'!K5,'Bilan thermique'!M5,'Bilan thermique'!O5,'Bilan thermique'!Q5,'Bilan thermique'!S5,'Bilan thermique'!U5)&lt;9,"",SUM('Bilan thermique'!V5:AA5))</f>
        <v/>
      </c>
      <c r="AC5" s="8">
        <f>IF('Bilan thermique'!B5="","",'Paramètres'!$B$11)</f>
        <v/>
      </c>
      <c r="AD5" s="7">
        <f>IF(OR('Bilan thermique'!AB5="",'Bilan thermique'!AC5=""),"",'Bilan thermique'!AB5*(1+'Bilan thermique'!AC5))</f>
        <v/>
      </c>
      <c r="AE5" s="8">
        <f>IF('Bilan thermique'!AB5="","",IFERROR('Bilan thermique'!AB5/SUM('Bilan thermique'!$AB$3:$AB$102),0))</f>
        <v/>
      </c>
      <c r="AF5" s="9">
        <f>IF('Bilan thermique'!AD5="","",IF('Bilan thermique'!AD5&gt;15000,"À vérifier",IF('Bilan thermique'!AD5&gt;8000,"Élevée","Normale")))</f>
        <v/>
      </c>
    </row>
    <row r="6">
      <c r="A6" s="3" t="inlineStr">
        <is>
          <t>ZT-004</t>
        </is>
      </c>
      <c r="B6" s="4" t="inlineStr">
        <is>
          <t>Chambre 2</t>
        </is>
      </c>
      <c r="C6" s="3" t="inlineStr">
        <is>
          <t>Lyon</t>
        </is>
      </c>
      <c r="D6" s="4" t="inlineStr">
        <is>
          <t>Thomas</t>
        </is>
      </c>
      <c r="E6" s="5" t="n">
        <v>12</v>
      </c>
      <c r="F6" s="5" t="n">
        <v>2.5</v>
      </c>
      <c r="G6" s="10">
        <f>IF(OR('Bilan thermique'!E6="",'Bilan thermique'!F6=""),"",'Bilan thermique'!E6*'Bilan thermique'!F6)</f>
        <v/>
      </c>
      <c r="H6" s="10">
        <f>IF('Bilan thermique'!B6="","",'Paramètres'!$B$9)</f>
        <v/>
      </c>
      <c r="I6" s="10">
        <f>IF('Bilan thermique'!C6="","",IFERROR(VLOOKUP('Bilan thermique'!C6,'Paramètres'!$A$15:$B$23,2,FALSE),-5))</f>
        <v/>
      </c>
      <c r="J6" s="10">
        <f>IF(OR('Bilan thermique'!H6="",'Bilan thermique'!I6=""),"",'Bilan thermique'!H6-'Bilan thermique'!I6)</f>
        <v/>
      </c>
      <c r="K6" s="5" t="n">
        <v>25</v>
      </c>
      <c r="L6" s="10">
        <f>IF('Bilan thermique'!B6="","",IFERROR(VLOOKUP('Paramètres'!$D$15,'Paramètres'!$D$15:$E$19,2,FALSE),0))</f>
        <v/>
      </c>
      <c r="M6" s="5" t="n">
        <v>12</v>
      </c>
      <c r="N6" s="10">
        <f>IF('Bilan thermique'!B6="","",IFERROR(VLOOKUP('Paramètres'!$D$16,'Paramètres'!$D$15:$E$19,2,FALSE),0))</f>
        <v/>
      </c>
      <c r="O6" s="5" t="n">
        <v>12</v>
      </c>
      <c r="P6" s="10">
        <f>IF('Bilan thermique'!B6="","",IFERROR(VLOOKUP('Paramètres'!$D$17,'Paramètres'!$D$15:$E$19,2,FALSE),0))</f>
        <v/>
      </c>
      <c r="Q6" s="5" t="n">
        <v>2</v>
      </c>
      <c r="R6" s="10">
        <f>IF('Bilan thermique'!B6="","",IFERROR(VLOOKUP('Paramètres'!$D$18,'Paramètres'!$D$15:$E$19,2,FALSE),0))</f>
        <v/>
      </c>
      <c r="S6" s="5" t="n">
        <v>0.8</v>
      </c>
      <c r="T6" s="10">
        <f>IF('Bilan thermique'!B6="","",IFERROR(VLOOKUP('Paramètres'!$D$19,'Paramètres'!$D$15:$E$19,2,FALSE),0))</f>
        <v/>
      </c>
      <c r="U6" s="5" t="n">
        <v>0.4</v>
      </c>
      <c r="V6" s="11">
        <f>IF(OR('Bilan thermique'!K6="",'Bilan thermique'!L6="",'Bilan thermique'!J6=""),"",'Bilan thermique'!K6*'Bilan thermique'!L6*'Bilan thermique'!J6)</f>
        <v/>
      </c>
      <c r="W6" s="11">
        <f>IF(OR('Bilan thermique'!M6="",'Bilan thermique'!N6="",'Bilan thermique'!J6=""),"",'Bilan thermique'!M6*'Bilan thermique'!N6*'Bilan thermique'!J6)</f>
        <v/>
      </c>
      <c r="X6" s="11">
        <f>IF(OR('Bilan thermique'!O6="",'Bilan thermique'!P6="",'Bilan thermique'!J6=""),"",'Bilan thermique'!O6*'Bilan thermique'!P6*'Bilan thermique'!J6)</f>
        <v/>
      </c>
      <c r="Y6" s="11">
        <f>IF(OR('Bilan thermique'!Q6="",'Bilan thermique'!R6="",'Bilan thermique'!J6=""),"",'Bilan thermique'!Q6*'Bilan thermique'!R6*'Bilan thermique'!J6)</f>
        <v/>
      </c>
      <c r="Z6" s="11">
        <f>IF(OR('Bilan thermique'!S6="",'Bilan thermique'!T6="",'Bilan thermique'!J6=""),"",'Bilan thermique'!S6*'Bilan thermique'!T6*'Bilan thermique'!J6)</f>
        <v/>
      </c>
      <c r="AA6" s="11">
        <f>IF(OR('Bilan thermique'!G6="",'Bilan thermique'!U6="",'Bilan thermique'!J6=""),"",'Paramètres'!$B$10*'Bilan thermique'!G6*'Bilan thermique'!U6*'Bilan thermique'!J6)</f>
        <v/>
      </c>
      <c r="AB6" s="11">
        <f>IF(COUNTA('Bilan thermique'!C6,'Bilan thermique'!E6,'Bilan thermique'!F6,'Bilan thermique'!K6,'Bilan thermique'!M6,'Bilan thermique'!O6,'Bilan thermique'!Q6,'Bilan thermique'!S6,'Bilan thermique'!U6)&lt;9,"",SUM('Bilan thermique'!V6:AA6))</f>
        <v/>
      </c>
      <c r="AC6" s="12">
        <f>IF('Bilan thermique'!B6="","",'Paramètres'!$B$11)</f>
        <v/>
      </c>
      <c r="AD6" s="11">
        <f>IF(OR('Bilan thermique'!AB6="",'Bilan thermique'!AC6=""),"",'Bilan thermique'!AB6*(1+'Bilan thermique'!AC6))</f>
        <v/>
      </c>
      <c r="AE6" s="12">
        <f>IF('Bilan thermique'!AB6="","",IFERROR('Bilan thermique'!AB6/SUM('Bilan thermique'!$AB$3:$AB$102),0))</f>
        <v/>
      </c>
      <c r="AF6" s="13">
        <f>IF('Bilan thermique'!AD6="","",IF('Bilan thermique'!AD6&gt;15000,"À vérifier",IF('Bilan thermique'!AD6&gt;8000,"Élevée","Normale")))</f>
        <v/>
      </c>
    </row>
    <row r="7">
      <c r="A7" s="3" t="inlineStr">
        <is>
          <t>ZT-005</t>
        </is>
      </c>
      <c r="B7" s="4" t="inlineStr">
        <is>
          <t>Bureau</t>
        </is>
      </c>
      <c r="C7" s="3" t="inlineStr">
        <is>
          <t>Lyon</t>
        </is>
      </c>
      <c r="D7" s="4" t="inlineStr">
        <is>
          <t>Chloé</t>
        </is>
      </c>
      <c r="E7" s="5" t="n">
        <v>10</v>
      </c>
      <c r="F7" s="5" t="n">
        <v>2.5</v>
      </c>
      <c r="G7" s="6">
        <f>IF(OR('Bilan thermique'!E7="",'Bilan thermique'!F7=""),"",'Bilan thermique'!E7*'Bilan thermique'!F7)</f>
        <v/>
      </c>
      <c r="H7" s="6">
        <f>IF('Bilan thermique'!B7="","",'Paramètres'!$B$9)</f>
        <v/>
      </c>
      <c r="I7" s="6">
        <f>IF('Bilan thermique'!C7="","",IFERROR(VLOOKUP('Bilan thermique'!C7,'Paramètres'!$A$15:$B$23,2,FALSE),-5))</f>
        <v/>
      </c>
      <c r="J7" s="6">
        <f>IF(OR('Bilan thermique'!H7="",'Bilan thermique'!I7=""),"",'Bilan thermique'!H7-'Bilan thermique'!I7)</f>
        <v/>
      </c>
      <c r="K7" s="5" t="n">
        <v>22</v>
      </c>
      <c r="L7" s="6">
        <f>IF('Bilan thermique'!B7="","",IFERROR(VLOOKUP('Paramètres'!$D$15,'Paramètres'!$D$15:$E$19,2,FALSE),0))</f>
        <v/>
      </c>
      <c r="M7" s="5" t="n">
        <v>10</v>
      </c>
      <c r="N7" s="6">
        <f>IF('Bilan thermique'!B7="","",IFERROR(VLOOKUP('Paramètres'!$D$16,'Paramètres'!$D$15:$E$19,2,FALSE),0))</f>
        <v/>
      </c>
      <c r="O7" s="5" t="n">
        <v>10</v>
      </c>
      <c r="P7" s="6">
        <f>IF('Bilan thermique'!B7="","",IFERROR(VLOOKUP('Paramètres'!$D$17,'Paramètres'!$D$15:$E$19,2,FALSE),0))</f>
        <v/>
      </c>
      <c r="Q7" s="5" t="n">
        <v>2.8</v>
      </c>
      <c r="R7" s="6">
        <f>IF('Bilan thermique'!B7="","",IFERROR(VLOOKUP('Paramètres'!$D$18,'Paramètres'!$D$15:$E$19,2,FALSE),0))</f>
        <v/>
      </c>
      <c r="S7" s="5" t="n">
        <v>0.8</v>
      </c>
      <c r="T7" s="6">
        <f>IF('Bilan thermique'!B7="","",IFERROR(VLOOKUP('Paramètres'!$D$19,'Paramètres'!$D$15:$E$19,2,FALSE),0))</f>
        <v/>
      </c>
      <c r="U7" s="5" t="n">
        <v>0.45</v>
      </c>
      <c r="V7" s="7">
        <f>IF(OR('Bilan thermique'!K7="",'Bilan thermique'!L7="",'Bilan thermique'!J7=""),"",'Bilan thermique'!K7*'Bilan thermique'!L7*'Bilan thermique'!J7)</f>
        <v/>
      </c>
      <c r="W7" s="7">
        <f>IF(OR('Bilan thermique'!M7="",'Bilan thermique'!N7="",'Bilan thermique'!J7=""),"",'Bilan thermique'!M7*'Bilan thermique'!N7*'Bilan thermique'!J7)</f>
        <v/>
      </c>
      <c r="X7" s="7">
        <f>IF(OR('Bilan thermique'!O7="",'Bilan thermique'!P7="",'Bilan thermique'!J7=""),"",'Bilan thermique'!O7*'Bilan thermique'!P7*'Bilan thermique'!J7)</f>
        <v/>
      </c>
      <c r="Y7" s="7">
        <f>IF(OR('Bilan thermique'!Q7="",'Bilan thermique'!R7="",'Bilan thermique'!J7=""),"",'Bilan thermique'!Q7*'Bilan thermique'!R7*'Bilan thermique'!J7)</f>
        <v/>
      </c>
      <c r="Z7" s="7">
        <f>IF(OR('Bilan thermique'!S7="",'Bilan thermique'!T7="",'Bilan thermique'!J7=""),"",'Bilan thermique'!S7*'Bilan thermique'!T7*'Bilan thermique'!J7)</f>
        <v/>
      </c>
      <c r="AA7" s="7">
        <f>IF(OR('Bilan thermique'!G7="",'Bilan thermique'!U7="",'Bilan thermique'!J7=""),"",'Paramètres'!$B$10*'Bilan thermique'!G7*'Bilan thermique'!U7*'Bilan thermique'!J7)</f>
        <v/>
      </c>
      <c r="AB7" s="7">
        <f>IF(COUNTA('Bilan thermique'!C7,'Bilan thermique'!E7,'Bilan thermique'!F7,'Bilan thermique'!K7,'Bilan thermique'!M7,'Bilan thermique'!O7,'Bilan thermique'!Q7,'Bilan thermique'!S7,'Bilan thermique'!U7)&lt;9,"",SUM('Bilan thermique'!V7:AA7))</f>
        <v/>
      </c>
      <c r="AC7" s="8">
        <f>IF('Bilan thermique'!B7="","",'Paramètres'!$B$11)</f>
        <v/>
      </c>
      <c r="AD7" s="7">
        <f>IF(OR('Bilan thermique'!AB7="",'Bilan thermique'!AC7=""),"",'Bilan thermique'!AB7*(1+'Bilan thermique'!AC7))</f>
        <v/>
      </c>
      <c r="AE7" s="8">
        <f>IF('Bilan thermique'!AB7="","",IFERROR('Bilan thermique'!AB7/SUM('Bilan thermique'!$AB$3:$AB$102),0))</f>
        <v/>
      </c>
      <c r="AF7" s="9">
        <f>IF('Bilan thermique'!AD7="","",IF('Bilan thermique'!AD7&gt;15000,"À vérifier",IF('Bilan thermique'!AD7&gt;8000,"Élevée","Normale")))</f>
        <v/>
      </c>
    </row>
    <row r="8">
      <c r="A8" s="3" t="inlineStr">
        <is>
          <t>ZT-006</t>
        </is>
      </c>
      <c r="B8" s="4" t="inlineStr">
        <is>
          <t>Salle de bains</t>
        </is>
      </c>
      <c r="C8" s="3" t="inlineStr">
        <is>
          <t>Lyon</t>
        </is>
      </c>
      <c r="D8" s="4" t="inlineStr">
        <is>
          <t>Nicolas</t>
        </is>
      </c>
      <c r="E8" s="5" t="n">
        <v>7</v>
      </c>
      <c r="F8" s="5" t="n">
        <v>2.4</v>
      </c>
      <c r="G8" s="10">
        <f>IF(OR('Bilan thermique'!E8="",'Bilan thermique'!F8=""),"",'Bilan thermique'!E8*'Bilan thermique'!F8)</f>
        <v/>
      </c>
      <c r="H8" s="10">
        <f>IF('Bilan thermique'!B8="","",'Paramètres'!$B$9)</f>
        <v/>
      </c>
      <c r="I8" s="10">
        <f>IF('Bilan thermique'!C8="","",IFERROR(VLOOKUP('Bilan thermique'!C8,'Paramètres'!$A$15:$B$23,2,FALSE),-5))</f>
        <v/>
      </c>
      <c r="J8" s="10">
        <f>IF(OR('Bilan thermique'!H8="",'Bilan thermique'!I8=""),"",'Bilan thermique'!H8-'Bilan thermique'!I8)</f>
        <v/>
      </c>
      <c r="K8" s="5" t="n">
        <v>17</v>
      </c>
      <c r="L8" s="10">
        <f>IF('Bilan thermique'!B8="","",IFERROR(VLOOKUP('Paramètres'!$D$15,'Paramètres'!$D$15:$E$19,2,FALSE),0))</f>
        <v/>
      </c>
      <c r="M8" s="5" t="n">
        <v>7</v>
      </c>
      <c r="N8" s="10">
        <f>IF('Bilan thermique'!B8="","",IFERROR(VLOOKUP('Paramètres'!$D$16,'Paramètres'!$D$15:$E$19,2,FALSE),0))</f>
        <v/>
      </c>
      <c r="O8" s="5" t="n">
        <v>7</v>
      </c>
      <c r="P8" s="10">
        <f>IF('Bilan thermique'!B8="","",IFERROR(VLOOKUP('Paramètres'!$D$17,'Paramètres'!$D$15:$E$19,2,FALSE),0))</f>
        <v/>
      </c>
      <c r="Q8" s="5" t="n">
        <v>1</v>
      </c>
      <c r="R8" s="10">
        <f>IF('Bilan thermique'!B8="","",IFERROR(VLOOKUP('Paramètres'!$D$18,'Paramètres'!$D$15:$E$19,2,FALSE),0))</f>
        <v/>
      </c>
      <c r="S8" s="5" t="n">
        <v>0.8</v>
      </c>
      <c r="T8" s="10">
        <f>IF('Bilan thermique'!B8="","",IFERROR(VLOOKUP('Paramètres'!$D$19,'Paramètres'!$D$15:$E$19,2,FALSE),0))</f>
        <v/>
      </c>
      <c r="U8" s="5" t="n">
        <v>0.6</v>
      </c>
      <c r="V8" s="11">
        <f>IF(OR('Bilan thermique'!K8="",'Bilan thermique'!L8="",'Bilan thermique'!J8=""),"",'Bilan thermique'!K8*'Bilan thermique'!L8*'Bilan thermique'!J8)</f>
        <v/>
      </c>
      <c r="W8" s="11">
        <f>IF(OR('Bilan thermique'!M8="",'Bilan thermique'!N8="",'Bilan thermique'!J8=""),"",'Bilan thermique'!M8*'Bilan thermique'!N8*'Bilan thermique'!J8)</f>
        <v/>
      </c>
      <c r="X8" s="11">
        <f>IF(OR('Bilan thermique'!O8="",'Bilan thermique'!P8="",'Bilan thermique'!J8=""),"",'Bilan thermique'!O8*'Bilan thermique'!P8*'Bilan thermique'!J8)</f>
        <v/>
      </c>
      <c r="Y8" s="11">
        <f>IF(OR('Bilan thermique'!Q8="",'Bilan thermique'!R8="",'Bilan thermique'!J8=""),"",'Bilan thermique'!Q8*'Bilan thermique'!R8*'Bilan thermique'!J8)</f>
        <v/>
      </c>
      <c r="Z8" s="11">
        <f>IF(OR('Bilan thermique'!S8="",'Bilan thermique'!T8="",'Bilan thermique'!J8=""),"",'Bilan thermique'!S8*'Bilan thermique'!T8*'Bilan thermique'!J8)</f>
        <v/>
      </c>
      <c r="AA8" s="11">
        <f>IF(OR('Bilan thermique'!G8="",'Bilan thermique'!U8="",'Bilan thermique'!J8=""),"",'Paramètres'!$B$10*'Bilan thermique'!G8*'Bilan thermique'!U8*'Bilan thermique'!J8)</f>
        <v/>
      </c>
      <c r="AB8" s="11">
        <f>IF(COUNTA('Bilan thermique'!C8,'Bilan thermique'!E8,'Bilan thermique'!F8,'Bilan thermique'!K8,'Bilan thermique'!M8,'Bilan thermique'!O8,'Bilan thermique'!Q8,'Bilan thermique'!S8,'Bilan thermique'!U8)&lt;9,"",SUM('Bilan thermique'!V8:AA8))</f>
        <v/>
      </c>
      <c r="AC8" s="12">
        <f>IF('Bilan thermique'!B8="","",'Paramètres'!$B$11)</f>
        <v/>
      </c>
      <c r="AD8" s="11">
        <f>IF(OR('Bilan thermique'!AB8="",'Bilan thermique'!AC8=""),"",'Bilan thermique'!AB8*(1+'Bilan thermique'!AC8))</f>
        <v/>
      </c>
      <c r="AE8" s="12">
        <f>IF('Bilan thermique'!AB8="","",IFERROR('Bilan thermique'!AB8/SUM('Bilan thermique'!$AB$3:$AB$102),0))</f>
        <v/>
      </c>
      <c r="AF8" s="13">
        <f>IF('Bilan thermique'!AD8="","",IF('Bilan thermique'!AD8&gt;15000,"À vérifier",IF('Bilan thermique'!AD8&gt;8000,"Élevée","Normale")))</f>
        <v/>
      </c>
    </row>
    <row r="9">
      <c r="A9" s="3" t="inlineStr">
        <is>
          <t>ZT-007</t>
        </is>
      </c>
      <c r="B9" s="4" t="inlineStr">
        <is>
          <t>Entrée</t>
        </is>
      </c>
      <c r="C9" s="3" t="inlineStr">
        <is>
          <t>Lyon</t>
        </is>
      </c>
      <c r="D9" s="4" t="inlineStr">
        <is>
          <t>Manon</t>
        </is>
      </c>
      <c r="E9" s="5" t="n">
        <v>8</v>
      </c>
      <c r="F9" s="5" t="n">
        <v>2.5</v>
      </c>
      <c r="G9" s="6">
        <f>IF(OR('Bilan thermique'!E9="",'Bilan thermique'!F9=""),"",'Bilan thermique'!E9*'Bilan thermique'!F9)</f>
        <v/>
      </c>
      <c r="H9" s="6">
        <f>IF('Bilan thermique'!B9="","",'Paramètres'!$B$9)</f>
        <v/>
      </c>
      <c r="I9" s="6">
        <f>IF('Bilan thermique'!C9="","",IFERROR(VLOOKUP('Bilan thermique'!C9,'Paramètres'!$A$15:$B$23,2,FALSE),-5))</f>
        <v/>
      </c>
      <c r="J9" s="6">
        <f>IF(OR('Bilan thermique'!H9="",'Bilan thermique'!I9=""),"",'Bilan thermique'!H9-'Bilan thermique'!I9)</f>
        <v/>
      </c>
      <c r="K9" s="5" t="n">
        <v>18</v>
      </c>
      <c r="L9" s="6">
        <f>IF('Bilan thermique'!B9="","",IFERROR(VLOOKUP('Paramètres'!$D$15,'Paramètres'!$D$15:$E$19,2,FALSE),0))</f>
        <v/>
      </c>
      <c r="M9" s="5" t="n">
        <v>8</v>
      </c>
      <c r="N9" s="6">
        <f>IF('Bilan thermique'!B9="","",IFERROR(VLOOKUP('Paramètres'!$D$16,'Paramètres'!$D$15:$E$19,2,FALSE),0))</f>
        <v/>
      </c>
      <c r="O9" s="5" t="n">
        <v>8</v>
      </c>
      <c r="P9" s="6">
        <f>IF('Bilan thermique'!B9="","",IFERROR(VLOOKUP('Paramètres'!$D$17,'Paramètres'!$D$15:$E$19,2,FALSE),0))</f>
        <v/>
      </c>
      <c r="Q9" s="5" t="n">
        <v>1.2</v>
      </c>
      <c r="R9" s="6">
        <f>IF('Bilan thermique'!B9="","",IFERROR(VLOOKUP('Paramètres'!$D$18,'Paramètres'!$D$15:$E$19,2,FALSE),0))</f>
        <v/>
      </c>
      <c r="S9" s="5" t="n">
        <v>1.8</v>
      </c>
      <c r="T9" s="6">
        <f>IF('Bilan thermique'!B9="","",IFERROR(VLOOKUP('Paramètres'!$D$19,'Paramètres'!$D$15:$E$19,2,FALSE),0))</f>
        <v/>
      </c>
      <c r="U9" s="5" t="n">
        <v>0.5</v>
      </c>
      <c r="V9" s="7">
        <f>IF(OR('Bilan thermique'!K9="",'Bilan thermique'!L9="",'Bilan thermique'!J9=""),"",'Bilan thermique'!K9*'Bilan thermique'!L9*'Bilan thermique'!J9)</f>
        <v/>
      </c>
      <c r="W9" s="7">
        <f>IF(OR('Bilan thermique'!M9="",'Bilan thermique'!N9="",'Bilan thermique'!J9=""),"",'Bilan thermique'!M9*'Bilan thermique'!N9*'Bilan thermique'!J9)</f>
        <v/>
      </c>
      <c r="X9" s="7">
        <f>IF(OR('Bilan thermique'!O9="",'Bilan thermique'!P9="",'Bilan thermique'!J9=""),"",'Bilan thermique'!O9*'Bilan thermique'!P9*'Bilan thermique'!J9)</f>
        <v/>
      </c>
      <c r="Y9" s="7">
        <f>IF(OR('Bilan thermique'!Q9="",'Bilan thermique'!R9="",'Bilan thermique'!J9=""),"",'Bilan thermique'!Q9*'Bilan thermique'!R9*'Bilan thermique'!J9)</f>
        <v/>
      </c>
      <c r="Z9" s="7">
        <f>IF(OR('Bilan thermique'!S9="",'Bilan thermique'!T9="",'Bilan thermique'!J9=""),"",'Bilan thermique'!S9*'Bilan thermique'!T9*'Bilan thermique'!J9)</f>
        <v/>
      </c>
      <c r="AA9" s="7">
        <f>IF(OR('Bilan thermique'!G9="",'Bilan thermique'!U9="",'Bilan thermique'!J9=""),"",'Paramètres'!$B$10*'Bilan thermique'!G9*'Bilan thermique'!U9*'Bilan thermique'!J9)</f>
        <v/>
      </c>
      <c r="AB9" s="7">
        <f>IF(COUNTA('Bilan thermique'!C9,'Bilan thermique'!E9,'Bilan thermique'!F9,'Bilan thermique'!K9,'Bilan thermique'!M9,'Bilan thermique'!O9,'Bilan thermique'!Q9,'Bilan thermique'!S9,'Bilan thermique'!U9)&lt;9,"",SUM('Bilan thermique'!V9:AA9))</f>
        <v/>
      </c>
      <c r="AC9" s="8">
        <f>IF('Bilan thermique'!B9="","",'Paramètres'!$B$11)</f>
        <v/>
      </c>
      <c r="AD9" s="7">
        <f>IF(OR('Bilan thermique'!AB9="",'Bilan thermique'!AC9=""),"",'Bilan thermique'!AB9*(1+'Bilan thermique'!AC9))</f>
        <v/>
      </c>
      <c r="AE9" s="8">
        <f>IF('Bilan thermique'!AB9="","",IFERROR('Bilan thermique'!AB9/SUM('Bilan thermique'!$AB$3:$AB$102),0))</f>
        <v/>
      </c>
      <c r="AF9" s="9">
        <f>IF('Bilan thermique'!AD9="","",IF('Bilan thermique'!AD9&gt;15000,"À vérifier",IF('Bilan thermique'!AD9&gt;8000,"Élevée","Normale")))</f>
        <v/>
      </c>
    </row>
    <row r="10">
      <c r="A10" s="3" t="inlineStr">
        <is>
          <t>ZT-008</t>
        </is>
      </c>
      <c r="B10" s="4" t="inlineStr">
        <is>
          <t>Garage</t>
        </is>
      </c>
      <c r="C10" s="3" t="inlineStr">
        <is>
          <t>Lyon</t>
        </is>
      </c>
      <c r="D10" s="4" t="inlineStr">
        <is>
          <t>Antoine</t>
        </is>
      </c>
      <c r="E10" s="5" t="n">
        <v>22</v>
      </c>
      <c r="F10" s="5" t="n">
        <v>2.6</v>
      </c>
      <c r="G10" s="10">
        <f>IF(OR('Bilan thermique'!E10="",'Bilan thermique'!F10=""),"",'Bilan thermique'!E10*'Bilan thermique'!F10)</f>
        <v/>
      </c>
      <c r="H10" s="10">
        <f>IF('Bilan thermique'!B10="","",'Paramètres'!$B$9)</f>
        <v/>
      </c>
      <c r="I10" s="10">
        <f>IF('Bilan thermique'!C10="","",IFERROR(VLOOKUP('Bilan thermique'!C10,'Paramètres'!$A$15:$B$23,2,FALSE),-5))</f>
        <v/>
      </c>
      <c r="J10" s="10">
        <f>IF(OR('Bilan thermique'!H10="",'Bilan thermique'!I10=""),"",'Bilan thermique'!H10-'Bilan thermique'!I10)</f>
        <v/>
      </c>
      <c r="K10" s="5" t="n">
        <v>38</v>
      </c>
      <c r="L10" s="10">
        <f>IF('Bilan thermique'!B10="","",IFERROR(VLOOKUP('Paramètres'!$D$15,'Paramètres'!$D$15:$E$19,2,FALSE),0))</f>
        <v/>
      </c>
      <c r="M10" s="5" t="n">
        <v>22</v>
      </c>
      <c r="N10" s="10">
        <f>IF('Bilan thermique'!B10="","",IFERROR(VLOOKUP('Paramètres'!$D$16,'Paramètres'!$D$15:$E$19,2,FALSE),0))</f>
        <v/>
      </c>
      <c r="O10" s="5" t="n">
        <v>22</v>
      </c>
      <c r="P10" s="10">
        <f>IF('Bilan thermique'!B10="","",IFERROR(VLOOKUP('Paramètres'!$D$17,'Paramètres'!$D$15:$E$19,2,FALSE),0))</f>
        <v/>
      </c>
      <c r="Q10" s="5" t="n">
        <v>1.5</v>
      </c>
      <c r="R10" s="10">
        <f>IF('Bilan thermique'!B10="","",IFERROR(VLOOKUP('Paramètres'!$D$18,'Paramètres'!$D$15:$E$19,2,FALSE),0))</f>
        <v/>
      </c>
      <c r="S10" s="5" t="n">
        <v>3</v>
      </c>
      <c r="T10" s="10">
        <f>IF('Bilan thermique'!B10="","",IFERROR(VLOOKUP('Paramètres'!$D$19,'Paramètres'!$D$15:$E$19,2,FALSE),0))</f>
        <v/>
      </c>
      <c r="U10" s="5" t="n">
        <v>0.6</v>
      </c>
      <c r="V10" s="11">
        <f>IF(OR('Bilan thermique'!K10="",'Bilan thermique'!L10="",'Bilan thermique'!J10=""),"",'Bilan thermique'!K10*'Bilan thermique'!L10*'Bilan thermique'!J10)</f>
        <v/>
      </c>
      <c r="W10" s="11">
        <f>IF(OR('Bilan thermique'!M10="",'Bilan thermique'!N10="",'Bilan thermique'!J10=""),"",'Bilan thermique'!M10*'Bilan thermique'!N10*'Bilan thermique'!J10)</f>
        <v/>
      </c>
      <c r="X10" s="11">
        <f>IF(OR('Bilan thermique'!O10="",'Bilan thermique'!P10="",'Bilan thermique'!J10=""),"",'Bilan thermique'!O10*'Bilan thermique'!P10*'Bilan thermique'!J10)</f>
        <v/>
      </c>
      <c r="Y10" s="11">
        <f>IF(OR('Bilan thermique'!Q10="",'Bilan thermique'!R10="",'Bilan thermique'!J10=""),"",'Bilan thermique'!Q10*'Bilan thermique'!R10*'Bilan thermique'!J10)</f>
        <v/>
      </c>
      <c r="Z10" s="11">
        <f>IF(OR('Bilan thermique'!S10="",'Bilan thermique'!T10="",'Bilan thermique'!J10=""),"",'Bilan thermique'!S10*'Bilan thermique'!T10*'Bilan thermique'!J10)</f>
        <v/>
      </c>
      <c r="AA10" s="11">
        <f>IF(OR('Bilan thermique'!G10="",'Bilan thermique'!U10="",'Bilan thermique'!J10=""),"",'Paramètres'!$B$10*'Bilan thermique'!G10*'Bilan thermique'!U10*'Bilan thermique'!J10)</f>
        <v/>
      </c>
      <c r="AB10" s="11">
        <f>IF(COUNTA('Bilan thermique'!C10,'Bilan thermique'!E10,'Bilan thermique'!F10,'Bilan thermique'!K10,'Bilan thermique'!M10,'Bilan thermique'!O10,'Bilan thermique'!Q10,'Bilan thermique'!S10,'Bilan thermique'!U10)&lt;9,"",SUM('Bilan thermique'!V10:AA10))</f>
        <v/>
      </c>
      <c r="AC10" s="12">
        <f>IF('Bilan thermique'!B10="","",'Paramètres'!$B$11)</f>
        <v/>
      </c>
      <c r="AD10" s="11">
        <f>IF(OR('Bilan thermique'!AB10="",'Bilan thermique'!AC10=""),"",'Bilan thermique'!AB10*(1+'Bilan thermique'!AC10))</f>
        <v/>
      </c>
      <c r="AE10" s="12">
        <f>IF('Bilan thermique'!AB10="","",IFERROR('Bilan thermique'!AB10/SUM('Bilan thermique'!$AB$3:$AB$102),0))</f>
        <v/>
      </c>
      <c r="AF10" s="13">
        <f>IF('Bilan thermique'!AD10="","",IF('Bilan thermique'!AD10&gt;15000,"À vérifier",IF('Bilan thermique'!AD10&gt;8000,"Élevée","Normale")))</f>
        <v/>
      </c>
    </row>
    <row r="11">
      <c r="A11" s="3" t="inlineStr">
        <is>
          <t>ZT-009</t>
        </is>
      </c>
      <c r="B11" s="4" t="inlineStr">
        <is>
          <t>Véranda</t>
        </is>
      </c>
      <c r="C11" s="3" t="inlineStr">
        <is>
          <t>Lyon</t>
        </is>
      </c>
      <c r="D11" s="4" t="inlineStr">
        <is>
          <t>Sarah</t>
        </is>
      </c>
      <c r="E11" s="5" t="n">
        <v>16</v>
      </c>
      <c r="F11" s="5" t="n">
        <v>2.5</v>
      </c>
      <c r="G11" s="6">
        <f>IF(OR('Bilan thermique'!E11="",'Bilan thermique'!F11=""),"",'Bilan thermique'!E11*'Bilan thermique'!F11)</f>
        <v/>
      </c>
      <c r="H11" s="6">
        <f>IF('Bilan thermique'!B11="","",'Paramètres'!$B$9)</f>
        <v/>
      </c>
      <c r="I11" s="6">
        <f>IF('Bilan thermique'!C11="","",IFERROR(VLOOKUP('Bilan thermique'!C11,'Paramètres'!$A$15:$B$23,2,FALSE),-5))</f>
        <v/>
      </c>
      <c r="J11" s="6">
        <f>IF(OR('Bilan thermique'!H11="",'Bilan thermique'!I11=""),"",'Bilan thermique'!H11-'Bilan thermique'!I11)</f>
        <v/>
      </c>
      <c r="K11" s="5" t="n">
        <v>14</v>
      </c>
      <c r="L11" s="6">
        <f>IF('Bilan thermique'!B11="","",IFERROR(VLOOKUP('Paramètres'!$D$15,'Paramètres'!$D$15:$E$19,2,FALSE),0))</f>
        <v/>
      </c>
      <c r="M11" s="5" t="n">
        <v>16</v>
      </c>
      <c r="N11" s="6">
        <f>IF('Bilan thermique'!B11="","",IFERROR(VLOOKUP('Paramètres'!$D$16,'Paramètres'!$D$15:$E$19,2,FALSE),0))</f>
        <v/>
      </c>
      <c r="O11" s="5" t="n">
        <v>16</v>
      </c>
      <c r="P11" s="6">
        <f>IF('Bilan thermique'!B11="","",IFERROR(VLOOKUP('Paramètres'!$D$17,'Paramètres'!$D$15:$E$19,2,FALSE),0))</f>
        <v/>
      </c>
      <c r="Q11" s="5" t="n">
        <v>30</v>
      </c>
      <c r="R11" s="6">
        <f>IF('Bilan thermique'!B11="","",IFERROR(VLOOKUP('Paramètres'!$D$18,'Paramètres'!$D$15:$E$19,2,FALSE),0))</f>
        <v/>
      </c>
      <c r="S11" s="5" t="n">
        <v>2</v>
      </c>
      <c r="T11" s="6">
        <f>IF('Bilan thermique'!B11="","",IFERROR(VLOOKUP('Paramètres'!$D$19,'Paramètres'!$D$15:$E$19,2,FALSE),0))</f>
        <v/>
      </c>
      <c r="U11" s="5" t="n">
        <v>0.6</v>
      </c>
      <c r="V11" s="7">
        <f>IF(OR('Bilan thermique'!K11="",'Bilan thermique'!L11="",'Bilan thermique'!J11=""),"",'Bilan thermique'!K11*'Bilan thermique'!L11*'Bilan thermique'!J11)</f>
        <v/>
      </c>
      <c r="W11" s="7">
        <f>IF(OR('Bilan thermique'!M11="",'Bilan thermique'!N11="",'Bilan thermique'!J11=""),"",'Bilan thermique'!M11*'Bilan thermique'!N11*'Bilan thermique'!J11)</f>
        <v/>
      </c>
      <c r="X11" s="7">
        <f>IF(OR('Bilan thermique'!O11="",'Bilan thermique'!P11="",'Bilan thermique'!J11=""),"",'Bilan thermique'!O11*'Bilan thermique'!P11*'Bilan thermique'!J11)</f>
        <v/>
      </c>
      <c r="Y11" s="7">
        <f>IF(OR('Bilan thermique'!Q11="",'Bilan thermique'!R11="",'Bilan thermique'!J11=""),"",'Bilan thermique'!Q11*'Bilan thermique'!R11*'Bilan thermique'!J11)</f>
        <v/>
      </c>
      <c r="Z11" s="7">
        <f>IF(OR('Bilan thermique'!S11="",'Bilan thermique'!T11="",'Bilan thermique'!J11=""),"",'Bilan thermique'!S11*'Bilan thermique'!T11*'Bilan thermique'!J11)</f>
        <v/>
      </c>
      <c r="AA11" s="7">
        <f>IF(OR('Bilan thermique'!G11="",'Bilan thermique'!U11="",'Bilan thermique'!J11=""),"",'Paramètres'!$B$10*'Bilan thermique'!G11*'Bilan thermique'!U11*'Bilan thermique'!J11)</f>
        <v/>
      </c>
      <c r="AB11" s="7">
        <f>IF(COUNTA('Bilan thermique'!C11,'Bilan thermique'!E11,'Bilan thermique'!F11,'Bilan thermique'!K11,'Bilan thermique'!M11,'Bilan thermique'!O11,'Bilan thermique'!Q11,'Bilan thermique'!S11,'Bilan thermique'!U11)&lt;9,"",SUM('Bilan thermique'!V11:AA11))</f>
        <v/>
      </c>
      <c r="AC11" s="8">
        <f>IF('Bilan thermique'!B11="","",'Paramètres'!$B$11)</f>
        <v/>
      </c>
      <c r="AD11" s="7">
        <f>IF(OR('Bilan thermique'!AB11="",'Bilan thermique'!AC11=""),"",'Bilan thermique'!AB11*(1+'Bilan thermique'!AC11))</f>
        <v/>
      </c>
      <c r="AE11" s="8">
        <f>IF('Bilan thermique'!AB11="","",IFERROR('Bilan thermique'!AB11/SUM('Bilan thermique'!$AB$3:$AB$102),0))</f>
        <v/>
      </c>
      <c r="AF11" s="9">
        <f>IF('Bilan thermique'!AD11="","",IF('Bilan thermique'!AD11&gt;15000,"À vérifier",IF('Bilan thermique'!AD11&gt;8000,"Élevée","Normale")))</f>
        <v/>
      </c>
    </row>
    <row r="12">
      <c r="A12" s="3" t="n"/>
      <c r="B12" s="4" t="n"/>
      <c r="C12" s="3" t="n"/>
      <c r="D12" s="4" t="n"/>
      <c r="E12" s="5" t="n"/>
      <c r="F12" s="5" t="n"/>
      <c r="G12" s="10">
        <f>IF(OR('Bilan thermique'!E12="",'Bilan thermique'!F12=""),"",'Bilan thermique'!E12*'Bilan thermique'!F12)</f>
        <v/>
      </c>
      <c r="H12" s="10">
        <f>IF('Bilan thermique'!B12="","",'Paramètres'!$B$9)</f>
        <v/>
      </c>
      <c r="I12" s="10">
        <f>IF('Bilan thermique'!C12="","",IFERROR(VLOOKUP('Bilan thermique'!C12,'Paramètres'!$A$15:$B$23,2,FALSE),-5))</f>
        <v/>
      </c>
      <c r="J12" s="10">
        <f>IF(OR('Bilan thermique'!H12="",'Bilan thermique'!I12=""),"",'Bilan thermique'!H12-'Bilan thermique'!I12)</f>
        <v/>
      </c>
      <c r="K12" s="5" t="n"/>
      <c r="L12" s="10">
        <f>IF('Bilan thermique'!B12="","",IFERROR(VLOOKUP('Paramètres'!$D$15,'Paramètres'!$D$15:$E$19,2,FALSE),0))</f>
        <v/>
      </c>
      <c r="M12" s="5" t="n"/>
      <c r="N12" s="10">
        <f>IF('Bilan thermique'!B12="","",IFERROR(VLOOKUP('Paramètres'!$D$16,'Paramètres'!$D$15:$E$19,2,FALSE),0))</f>
        <v/>
      </c>
      <c r="O12" s="5" t="n"/>
      <c r="P12" s="10">
        <f>IF('Bilan thermique'!B12="","",IFERROR(VLOOKUP('Paramètres'!$D$17,'Paramètres'!$D$15:$E$19,2,FALSE),0))</f>
        <v/>
      </c>
      <c r="Q12" s="5" t="n"/>
      <c r="R12" s="10">
        <f>IF('Bilan thermique'!B12="","",IFERROR(VLOOKUP('Paramètres'!$D$18,'Paramètres'!$D$15:$E$19,2,FALSE),0))</f>
        <v/>
      </c>
      <c r="S12" s="5" t="n"/>
      <c r="T12" s="10">
        <f>IF('Bilan thermique'!B12="","",IFERROR(VLOOKUP('Paramètres'!$D$19,'Paramètres'!$D$15:$E$19,2,FALSE),0))</f>
        <v/>
      </c>
      <c r="U12" s="5" t="n"/>
      <c r="V12" s="11">
        <f>IF(OR('Bilan thermique'!K12="",'Bilan thermique'!L12="",'Bilan thermique'!J12=""),"",'Bilan thermique'!K12*'Bilan thermique'!L12*'Bilan thermique'!J12)</f>
        <v/>
      </c>
      <c r="W12" s="11">
        <f>IF(OR('Bilan thermique'!M12="",'Bilan thermique'!N12="",'Bilan thermique'!J12=""),"",'Bilan thermique'!M12*'Bilan thermique'!N12*'Bilan thermique'!J12)</f>
        <v/>
      </c>
      <c r="X12" s="11">
        <f>IF(OR('Bilan thermique'!O12="",'Bilan thermique'!P12="",'Bilan thermique'!J12=""),"",'Bilan thermique'!O12*'Bilan thermique'!P12*'Bilan thermique'!J12)</f>
        <v/>
      </c>
      <c r="Y12" s="11">
        <f>IF(OR('Bilan thermique'!Q12="",'Bilan thermique'!R12="",'Bilan thermique'!J12=""),"",'Bilan thermique'!Q12*'Bilan thermique'!R12*'Bilan thermique'!J12)</f>
        <v/>
      </c>
      <c r="Z12" s="11">
        <f>IF(OR('Bilan thermique'!S12="",'Bilan thermique'!T12="",'Bilan thermique'!J12=""),"",'Bilan thermique'!S12*'Bilan thermique'!T12*'Bilan thermique'!J12)</f>
        <v/>
      </c>
      <c r="AA12" s="11">
        <f>IF(OR('Bilan thermique'!G12="",'Bilan thermique'!U12="",'Bilan thermique'!J12=""),"",'Paramètres'!$B$10*'Bilan thermique'!G12*'Bilan thermique'!U12*'Bilan thermique'!J12)</f>
        <v/>
      </c>
      <c r="AB12" s="11">
        <f>IF(COUNTA('Bilan thermique'!C12,'Bilan thermique'!E12,'Bilan thermique'!F12,'Bilan thermique'!K12,'Bilan thermique'!M12,'Bilan thermique'!O12,'Bilan thermique'!Q12,'Bilan thermique'!S12,'Bilan thermique'!U12)&lt;9,"",SUM('Bilan thermique'!V12:AA12))</f>
        <v/>
      </c>
      <c r="AC12" s="12">
        <f>IF('Bilan thermique'!B12="","",'Paramètres'!$B$11)</f>
        <v/>
      </c>
      <c r="AD12" s="11">
        <f>IF(OR('Bilan thermique'!AB12="",'Bilan thermique'!AC12=""),"",'Bilan thermique'!AB12*(1+'Bilan thermique'!AC12))</f>
        <v/>
      </c>
      <c r="AE12" s="12">
        <f>IF('Bilan thermique'!AB12="","",IFERROR('Bilan thermique'!AB12/SUM('Bilan thermique'!$AB$3:$AB$102),0))</f>
        <v/>
      </c>
      <c r="AF12" s="13">
        <f>IF('Bilan thermique'!AD12="","",IF('Bilan thermique'!AD12&gt;15000,"À vérifier",IF('Bilan thermique'!AD12&gt;8000,"Élevée","Normale")))</f>
        <v/>
      </c>
    </row>
    <row r="13">
      <c r="A13" s="3" t="n"/>
      <c r="B13" s="4" t="n"/>
      <c r="C13" s="3" t="n"/>
      <c r="D13" s="4" t="n"/>
      <c r="E13" s="5" t="n"/>
      <c r="F13" s="5" t="n"/>
      <c r="G13" s="6">
        <f>IF(OR('Bilan thermique'!E13="",'Bilan thermique'!F13=""),"",'Bilan thermique'!E13*'Bilan thermique'!F13)</f>
        <v/>
      </c>
      <c r="H13" s="6">
        <f>IF('Bilan thermique'!B13="","",'Paramètres'!$B$9)</f>
        <v/>
      </c>
      <c r="I13" s="6">
        <f>IF('Bilan thermique'!C13="","",IFERROR(VLOOKUP('Bilan thermique'!C13,'Paramètres'!$A$15:$B$23,2,FALSE),-5))</f>
        <v/>
      </c>
      <c r="J13" s="6">
        <f>IF(OR('Bilan thermique'!H13="",'Bilan thermique'!I13=""),"",'Bilan thermique'!H13-'Bilan thermique'!I13)</f>
        <v/>
      </c>
      <c r="K13" s="5" t="n"/>
      <c r="L13" s="6">
        <f>IF('Bilan thermique'!B13="","",IFERROR(VLOOKUP('Paramètres'!$D$15,'Paramètres'!$D$15:$E$19,2,FALSE),0))</f>
        <v/>
      </c>
      <c r="M13" s="5" t="n"/>
      <c r="N13" s="6">
        <f>IF('Bilan thermique'!B13="","",IFERROR(VLOOKUP('Paramètres'!$D$16,'Paramètres'!$D$15:$E$19,2,FALSE),0))</f>
        <v/>
      </c>
      <c r="O13" s="5" t="n"/>
      <c r="P13" s="6">
        <f>IF('Bilan thermique'!B13="","",IFERROR(VLOOKUP('Paramètres'!$D$17,'Paramètres'!$D$15:$E$19,2,FALSE),0))</f>
        <v/>
      </c>
      <c r="Q13" s="5" t="n"/>
      <c r="R13" s="6">
        <f>IF('Bilan thermique'!B13="","",IFERROR(VLOOKUP('Paramètres'!$D$18,'Paramètres'!$D$15:$E$19,2,FALSE),0))</f>
        <v/>
      </c>
      <c r="S13" s="5" t="n"/>
      <c r="T13" s="6">
        <f>IF('Bilan thermique'!B13="","",IFERROR(VLOOKUP('Paramètres'!$D$19,'Paramètres'!$D$15:$E$19,2,FALSE),0))</f>
        <v/>
      </c>
      <c r="U13" s="5" t="n"/>
      <c r="V13" s="7">
        <f>IF(OR('Bilan thermique'!K13="",'Bilan thermique'!L13="",'Bilan thermique'!J13=""),"",'Bilan thermique'!K13*'Bilan thermique'!L13*'Bilan thermique'!J13)</f>
        <v/>
      </c>
      <c r="W13" s="7">
        <f>IF(OR('Bilan thermique'!M13="",'Bilan thermique'!N13="",'Bilan thermique'!J13=""),"",'Bilan thermique'!M13*'Bilan thermique'!N13*'Bilan thermique'!J13)</f>
        <v/>
      </c>
      <c r="X13" s="7">
        <f>IF(OR('Bilan thermique'!O13="",'Bilan thermique'!P13="",'Bilan thermique'!J13=""),"",'Bilan thermique'!O13*'Bilan thermique'!P13*'Bilan thermique'!J13)</f>
        <v/>
      </c>
      <c r="Y13" s="7">
        <f>IF(OR('Bilan thermique'!Q13="",'Bilan thermique'!R13="",'Bilan thermique'!J13=""),"",'Bilan thermique'!Q13*'Bilan thermique'!R13*'Bilan thermique'!J13)</f>
        <v/>
      </c>
      <c r="Z13" s="7">
        <f>IF(OR('Bilan thermique'!S13="",'Bilan thermique'!T13="",'Bilan thermique'!J13=""),"",'Bilan thermique'!S13*'Bilan thermique'!T13*'Bilan thermique'!J13)</f>
        <v/>
      </c>
      <c r="AA13" s="7">
        <f>IF(OR('Bilan thermique'!G13="",'Bilan thermique'!U13="",'Bilan thermique'!J13=""),"",'Paramètres'!$B$10*'Bilan thermique'!G13*'Bilan thermique'!U13*'Bilan thermique'!J13)</f>
        <v/>
      </c>
      <c r="AB13" s="7">
        <f>IF(COUNTA('Bilan thermique'!C13,'Bilan thermique'!E13,'Bilan thermique'!F13,'Bilan thermique'!K13,'Bilan thermique'!M13,'Bilan thermique'!O13,'Bilan thermique'!Q13,'Bilan thermique'!S13,'Bilan thermique'!U13)&lt;9,"",SUM('Bilan thermique'!V13:AA13))</f>
        <v/>
      </c>
      <c r="AC13" s="8">
        <f>IF('Bilan thermique'!B13="","",'Paramètres'!$B$11)</f>
        <v/>
      </c>
      <c r="AD13" s="7">
        <f>IF(OR('Bilan thermique'!AB13="",'Bilan thermique'!AC13=""),"",'Bilan thermique'!AB13*(1+'Bilan thermique'!AC13))</f>
        <v/>
      </c>
      <c r="AE13" s="8">
        <f>IF('Bilan thermique'!AB13="","",IFERROR('Bilan thermique'!AB13/SUM('Bilan thermique'!$AB$3:$AB$102),0))</f>
        <v/>
      </c>
      <c r="AF13" s="9">
        <f>IF('Bilan thermique'!AD13="","",IF('Bilan thermique'!AD13&gt;15000,"À vérifier",IF('Bilan thermique'!AD13&gt;8000,"Élevée","Normale")))</f>
        <v/>
      </c>
    </row>
    <row r="14">
      <c r="A14" s="3" t="n"/>
      <c r="B14" s="4" t="n"/>
      <c r="C14" s="3" t="n"/>
      <c r="D14" s="4" t="n"/>
      <c r="E14" s="5" t="n"/>
      <c r="F14" s="5" t="n"/>
      <c r="G14" s="10">
        <f>IF(OR('Bilan thermique'!E14="",'Bilan thermique'!F14=""),"",'Bilan thermique'!E14*'Bilan thermique'!F14)</f>
        <v/>
      </c>
      <c r="H14" s="10">
        <f>IF('Bilan thermique'!B14="","",'Paramètres'!$B$9)</f>
        <v/>
      </c>
      <c r="I14" s="10">
        <f>IF('Bilan thermique'!C14="","",IFERROR(VLOOKUP('Bilan thermique'!C14,'Paramètres'!$A$15:$B$23,2,FALSE),-5))</f>
        <v/>
      </c>
      <c r="J14" s="10">
        <f>IF(OR('Bilan thermique'!H14="",'Bilan thermique'!I14=""),"",'Bilan thermique'!H14-'Bilan thermique'!I14)</f>
        <v/>
      </c>
      <c r="K14" s="5" t="n"/>
      <c r="L14" s="10">
        <f>IF('Bilan thermique'!B14="","",IFERROR(VLOOKUP('Paramètres'!$D$15,'Paramètres'!$D$15:$E$19,2,FALSE),0))</f>
        <v/>
      </c>
      <c r="M14" s="5" t="n"/>
      <c r="N14" s="10">
        <f>IF('Bilan thermique'!B14="","",IFERROR(VLOOKUP('Paramètres'!$D$16,'Paramètres'!$D$15:$E$19,2,FALSE),0))</f>
        <v/>
      </c>
      <c r="O14" s="5" t="n"/>
      <c r="P14" s="10">
        <f>IF('Bilan thermique'!B14="","",IFERROR(VLOOKUP('Paramètres'!$D$17,'Paramètres'!$D$15:$E$19,2,FALSE),0))</f>
        <v/>
      </c>
      <c r="Q14" s="5" t="n"/>
      <c r="R14" s="10">
        <f>IF('Bilan thermique'!B14="","",IFERROR(VLOOKUP('Paramètres'!$D$18,'Paramètres'!$D$15:$E$19,2,FALSE),0))</f>
        <v/>
      </c>
      <c r="S14" s="5" t="n"/>
      <c r="T14" s="10">
        <f>IF('Bilan thermique'!B14="","",IFERROR(VLOOKUP('Paramètres'!$D$19,'Paramètres'!$D$15:$E$19,2,FALSE),0))</f>
        <v/>
      </c>
      <c r="U14" s="5" t="n"/>
      <c r="V14" s="11">
        <f>IF(OR('Bilan thermique'!K14="",'Bilan thermique'!L14="",'Bilan thermique'!J14=""),"",'Bilan thermique'!K14*'Bilan thermique'!L14*'Bilan thermique'!J14)</f>
        <v/>
      </c>
      <c r="W14" s="11">
        <f>IF(OR('Bilan thermique'!M14="",'Bilan thermique'!N14="",'Bilan thermique'!J14=""),"",'Bilan thermique'!M14*'Bilan thermique'!N14*'Bilan thermique'!J14)</f>
        <v/>
      </c>
      <c r="X14" s="11">
        <f>IF(OR('Bilan thermique'!O14="",'Bilan thermique'!P14="",'Bilan thermique'!J14=""),"",'Bilan thermique'!O14*'Bilan thermique'!P14*'Bilan thermique'!J14)</f>
        <v/>
      </c>
      <c r="Y14" s="11">
        <f>IF(OR('Bilan thermique'!Q14="",'Bilan thermique'!R14="",'Bilan thermique'!J14=""),"",'Bilan thermique'!Q14*'Bilan thermique'!R14*'Bilan thermique'!J14)</f>
        <v/>
      </c>
      <c r="Z14" s="11">
        <f>IF(OR('Bilan thermique'!S14="",'Bilan thermique'!T14="",'Bilan thermique'!J14=""),"",'Bilan thermique'!S14*'Bilan thermique'!T14*'Bilan thermique'!J14)</f>
        <v/>
      </c>
      <c r="AA14" s="11">
        <f>IF(OR('Bilan thermique'!G14="",'Bilan thermique'!U14="",'Bilan thermique'!J14=""),"",'Paramètres'!$B$10*'Bilan thermique'!G14*'Bilan thermique'!U14*'Bilan thermique'!J14)</f>
        <v/>
      </c>
      <c r="AB14" s="11">
        <f>IF(COUNTA('Bilan thermique'!C14,'Bilan thermique'!E14,'Bilan thermique'!F14,'Bilan thermique'!K14,'Bilan thermique'!M14,'Bilan thermique'!O14,'Bilan thermique'!Q14,'Bilan thermique'!S14,'Bilan thermique'!U14)&lt;9,"",SUM('Bilan thermique'!V14:AA14))</f>
        <v/>
      </c>
      <c r="AC14" s="12">
        <f>IF('Bilan thermique'!B14="","",'Paramètres'!$B$11)</f>
        <v/>
      </c>
      <c r="AD14" s="11">
        <f>IF(OR('Bilan thermique'!AB14="",'Bilan thermique'!AC14=""),"",'Bilan thermique'!AB14*(1+'Bilan thermique'!AC14))</f>
        <v/>
      </c>
      <c r="AE14" s="12">
        <f>IF('Bilan thermique'!AB14="","",IFERROR('Bilan thermique'!AB14/SUM('Bilan thermique'!$AB$3:$AB$102),0))</f>
        <v/>
      </c>
      <c r="AF14" s="13">
        <f>IF('Bilan thermique'!AD14="","",IF('Bilan thermique'!AD14&gt;15000,"À vérifier",IF('Bilan thermique'!AD14&gt;8000,"Élevée","Normale")))</f>
        <v/>
      </c>
    </row>
    <row r="15">
      <c r="A15" s="3" t="n"/>
      <c r="B15" s="4" t="n"/>
      <c r="C15" s="3" t="n"/>
      <c r="D15" s="4" t="n"/>
      <c r="E15" s="5" t="n"/>
      <c r="F15" s="5" t="n"/>
      <c r="G15" s="6">
        <f>IF(OR('Bilan thermique'!E15="",'Bilan thermique'!F15=""),"",'Bilan thermique'!E15*'Bilan thermique'!F15)</f>
        <v/>
      </c>
      <c r="H15" s="6">
        <f>IF('Bilan thermique'!B15="","",'Paramètres'!$B$9)</f>
        <v/>
      </c>
      <c r="I15" s="6">
        <f>IF('Bilan thermique'!C15="","",IFERROR(VLOOKUP('Bilan thermique'!C15,'Paramètres'!$A$15:$B$23,2,FALSE),-5))</f>
        <v/>
      </c>
      <c r="J15" s="6">
        <f>IF(OR('Bilan thermique'!H15="",'Bilan thermique'!I15=""),"",'Bilan thermique'!H15-'Bilan thermique'!I15)</f>
        <v/>
      </c>
      <c r="K15" s="5" t="n"/>
      <c r="L15" s="6">
        <f>IF('Bilan thermique'!B15="","",IFERROR(VLOOKUP('Paramètres'!$D$15,'Paramètres'!$D$15:$E$19,2,FALSE),0))</f>
        <v/>
      </c>
      <c r="M15" s="5" t="n"/>
      <c r="N15" s="6">
        <f>IF('Bilan thermique'!B15="","",IFERROR(VLOOKUP('Paramètres'!$D$16,'Paramètres'!$D$15:$E$19,2,FALSE),0))</f>
        <v/>
      </c>
      <c r="O15" s="5" t="n"/>
      <c r="P15" s="6">
        <f>IF('Bilan thermique'!B15="","",IFERROR(VLOOKUP('Paramètres'!$D$17,'Paramètres'!$D$15:$E$19,2,FALSE),0))</f>
        <v/>
      </c>
      <c r="Q15" s="5" t="n"/>
      <c r="R15" s="6">
        <f>IF('Bilan thermique'!B15="","",IFERROR(VLOOKUP('Paramètres'!$D$18,'Paramètres'!$D$15:$E$19,2,FALSE),0))</f>
        <v/>
      </c>
      <c r="S15" s="5" t="n"/>
      <c r="T15" s="6">
        <f>IF('Bilan thermique'!B15="","",IFERROR(VLOOKUP('Paramètres'!$D$19,'Paramètres'!$D$15:$E$19,2,FALSE),0))</f>
        <v/>
      </c>
      <c r="U15" s="5" t="n"/>
      <c r="V15" s="7">
        <f>IF(OR('Bilan thermique'!K15="",'Bilan thermique'!L15="",'Bilan thermique'!J15=""),"",'Bilan thermique'!K15*'Bilan thermique'!L15*'Bilan thermique'!J15)</f>
        <v/>
      </c>
      <c r="W15" s="7">
        <f>IF(OR('Bilan thermique'!M15="",'Bilan thermique'!N15="",'Bilan thermique'!J15=""),"",'Bilan thermique'!M15*'Bilan thermique'!N15*'Bilan thermique'!J15)</f>
        <v/>
      </c>
      <c r="X15" s="7">
        <f>IF(OR('Bilan thermique'!O15="",'Bilan thermique'!P15="",'Bilan thermique'!J15=""),"",'Bilan thermique'!O15*'Bilan thermique'!P15*'Bilan thermique'!J15)</f>
        <v/>
      </c>
      <c r="Y15" s="7">
        <f>IF(OR('Bilan thermique'!Q15="",'Bilan thermique'!R15="",'Bilan thermique'!J15=""),"",'Bilan thermique'!Q15*'Bilan thermique'!R15*'Bilan thermique'!J15)</f>
        <v/>
      </c>
      <c r="Z15" s="7">
        <f>IF(OR('Bilan thermique'!S15="",'Bilan thermique'!T15="",'Bilan thermique'!J15=""),"",'Bilan thermique'!S15*'Bilan thermique'!T15*'Bilan thermique'!J15)</f>
        <v/>
      </c>
      <c r="AA15" s="7">
        <f>IF(OR('Bilan thermique'!G15="",'Bilan thermique'!U15="",'Bilan thermique'!J15=""),"",'Paramètres'!$B$10*'Bilan thermique'!G15*'Bilan thermique'!U15*'Bilan thermique'!J15)</f>
        <v/>
      </c>
      <c r="AB15" s="7">
        <f>IF(COUNTA('Bilan thermique'!C15,'Bilan thermique'!E15,'Bilan thermique'!F15,'Bilan thermique'!K15,'Bilan thermique'!M15,'Bilan thermique'!O15,'Bilan thermique'!Q15,'Bilan thermique'!S15,'Bilan thermique'!U15)&lt;9,"",SUM('Bilan thermique'!V15:AA15))</f>
        <v/>
      </c>
      <c r="AC15" s="8">
        <f>IF('Bilan thermique'!B15="","",'Paramètres'!$B$11)</f>
        <v/>
      </c>
      <c r="AD15" s="7">
        <f>IF(OR('Bilan thermique'!AB15="",'Bilan thermique'!AC15=""),"",'Bilan thermique'!AB15*(1+'Bilan thermique'!AC15))</f>
        <v/>
      </c>
      <c r="AE15" s="8">
        <f>IF('Bilan thermique'!AB15="","",IFERROR('Bilan thermique'!AB15/SUM('Bilan thermique'!$AB$3:$AB$102),0))</f>
        <v/>
      </c>
      <c r="AF15" s="9">
        <f>IF('Bilan thermique'!AD15="","",IF('Bilan thermique'!AD15&gt;15000,"À vérifier",IF('Bilan thermique'!AD15&gt;8000,"Élevée","Normale")))</f>
        <v/>
      </c>
    </row>
    <row r="16">
      <c r="A16" s="3" t="n"/>
      <c r="B16" s="4" t="n"/>
      <c r="C16" s="3" t="n"/>
      <c r="D16" s="4" t="n"/>
      <c r="E16" s="5" t="n"/>
      <c r="F16" s="5" t="n"/>
      <c r="G16" s="10">
        <f>IF(OR('Bilan thermique'!E16="",'Bilan thermique'!F16=""),"",'Bilan thermique'!E16*'Bilan thermique'!F16)</f>
        <v/>
      </c>
      <c r="H16" s="10">
        <f>IF('Bilan thermique'!B16="","",'Paramètres'!$B$9)</f>
        <v/>
      </c>
      <c r="I16" s="10">
        <f>IF('Bilan thermique'!C16="","",IFERROR(VLOOKUP('Bilan thermique'!C16,'Paramètres'!$A$15:$B$23,2,FALSE),-5))</f>
        <v/>
      </c>
      <c r="J16" s="10">
        <f>IF(OR('Bilan thermique'!H16="",'Bilan thermique'!I16=""),"",'Bilan thermique'!H16-'Bilan thermique'!I16)</f>
        <v/>
      </c>
      <c r="K16" s="5" t="n"/>
      <c r="L16" s="10">
        <f>IF('Bilan thermique'!B16="","",IFERROR(VLOOKUP('Paramètres'!$D$15,'Paramètres'!$D$15:$E$19,2,FALSE),0))</f>
        <v/>
      </c>
      <c r="M16" s="5" t="n"/>
      <c r="N16" s="10">
        <f>IF('Bilan thermique'!B16="","",IFERROR(VLOOKUP('Paramètres'!$D$16,'Paramètres'!$D$15:$E$19,2,FALSE),0))</f>
        <v/>
      </c>
      <c r="O16" s="5" t="n"/>
      <c r="P16" s="10">
        <f>IF('Bilan thermique'!B16="","",IFERROR(VLOOKUP('Paramètres'!$D$17,'Paramètres'!$D$15:$E$19,2,FALSE),0))</f>
        <v/>
      </c>
      <c r="Q16" s="5" t="n"/>
      <c r="R16" s="10">
        <f>IF('Bilan thermique'!B16="","",IFERROR(VLOOKUP('Paramètres'!$D$18,'Paramètres'!$D$15:$E$19,2,FALSE),0))</f>
        <v/>
      </c>
      <c r="S16" s="5" t="n"/>
      <c r="T16" s="10">
        <f>IF('Bilan thermique'!B16="","",IFERROR(VLOOKUP('Paramètres'!$D$19,'Paramètres'!$D$15:$E$19,2,FALSE),0))</f>
        <v/>
      </c>
      <c r="U16" s="5" t="n"/>
      <c r="V16" s="11">
        <f>IF(OR('Bilan thermique'!K16="",'Bilan thermique'!L16="",'Bilan thermique'!J16=""),"",'Bilan thermique'!K16*'Bilan thermique'!L16*'Bilan thermique'!J16)</f>
        <v/>
      </c>
      <c r="W16" s="11">
        <f>IF(OR('Bilan thermique'!M16="",'Bilan thermique'!N16="",'Bilan thermique'!J16=""),"",'Bilan thermique'!M16*'Bilan thermique'!N16*'Bilan thermique'!J16)</f>
        <v/>
      </c>
      <c r="X16" s="11">
        <f>IF(OR('Bilan thermique'!O16="",'Bilan thermique'!P16="",'Bilan thermique'!J16=""),"",'Bilan thermique'!O16*'Bilan thermique'!P16*'Bilan thermique'!J16)</f>
        <v/>
      </c>
      <c r="Y16" s="11">
        <f>IF(OR('Bilan thermique'!Q16="",'Bilan thermique'!R16="",'Bilan thermique'!J16=""),"",'Bilan thermique'!Q16*'Bilan thermique'!R16*'Bilan thermique'!J16)</f>
        <v/>
      </c>
      <c r="Z16" s="11">
        <f>IF(OR('Bilan thermique'!S16="",'Bilan thermique'!T16="",'Bilan thermique'!J16=""),"",'Bilan thermique'!S16*'Bilan thermique'!T16*'Bilan thermique'!J16)</f>
        <v/>
      </c>
      <c r="AA16" s="11">
        <f>IF(OR('Bilan thermique'!G16="",'Bilan thermique'!U16="",'Bilan thermique'!J16=""),"",'Paramètres'!$B$10*'Bilan thermique'!G16*'Bilan thermique'!U16*'Bilan thermique'!J16)</f>
        <v/>
      </c>
      <c r="AB16" s="11">
        <f>IF(COUNTA('Bilan thermique'!C16,'Bilan thermique'!E16,'Bilan thermique'!F16,'Bilan thermique'!K16,'Bilan thermique'!M16,'Bilan thermique'!O16,'Bilan thermique'!Q16,'Bilan thermique'!S16,'Bilan thermique'!U16)&lt;9,"",SUM('Bilan thermique'!V16:AA16))</f>
        <v/>
      </c>
      <c r="AC16" s="12">
        <f>IF('Bilan thermique'!B16="","",'Paramètres'!$B$11)</f>
        <v/>
      </c>
      <c r="AD16" s="11">
        <f>IF(OR('Bilan thermique'!AB16="",'Bilan thermique'!AC16=""),"",'Bilan thermique'!AB16*(1+'Bilan thermique'!AC16))</f>
        <v/>
      </c>
      <c r="AE16" s="12">
        <f>IF('Bilan thermique'!AB16="","",IFERROR('Bilan thermique'!AB16/SUM('Bilan thermique'!$AB$3:$AB$102),0))</f>
        <v/>
      </c>
      <c r="AF16" s="13">
        <f>IF('Bilan thermique'!AD16="","",IF('Bilan thermique'!AD16&gt;15000,"À vérifier",IF('Bilan thermique'!AD16&gt;8000,"Élevée","Normale")))</f>
        <v/>
      </c>
    </row>
    <row r="17">
      <c r="A17" s="3" t="n"/>
      <c r="B17" s="4" t="n"/>
      <c r="C17" s="3" t="n"/>
      <c r="D17" s="4" t="n"/>
      <c r="E17" s="5" t="n"/>
      <c r="F17" s="5" t="n"/>
      <c r="G17" s="6">
        <f>IF(OR('Bilan thermique'!E17="",'Bilan thermique'!F17=""),"",'Bilan thermique'!E17*'Bilan thermique'!F17)</f>
        <v/>
      </c>
      <c r="H17" s="6">
        <f>IF('Bilan thermique'!B17="","",'Paramètres'!$B$9)</f>
        <v/>
      </c>
      <c r="I17" s="6">
        <f>IF('Bilan thermique'!C17="","",IFERROR(VLOOKUP('Bilan thermique'!C17,'Paramètres'!$A$15:$B$23,2,FALSE),-5))</f>
        <v/>
      </c>
      <c r="J17" s="6">
        <f>IF(OR('Bilan thermique'!H17="",'Bilan thermique'!I17=""),"",'Bilan thermique'!H17-'Bilan thermique'!I17)</f>
        <v/>
      </c>
      <c r="K17" s="5" t="n"/>
      <c r="L17" s="6">
        <f>IF('Bilan thermique'!B17="","",IFERROR(VLOOKUP('Paramètres'!$D$15,'Paramètres'!$D$15:$E$19,2,FALSE),0))</f>
        <v/>
      </c>
      <c r="M17" s="5" t="n"/>
      <c r="N17" s="6">
        <f>IF('Bilan thermique'!B17="","",IFERROR(VLOOKUP('Paramètres'!$D$16,'Paramètres'!$D$15:$E$19,2,FALSE),0))</f>
        <v/>
      </c>
      <c r="O17" s="5" t="n"/>
      <c r="P17" s="6">
        <f>IF('Bilan thermique'!B17="","",IFERROR(VLOOKUP('Paramètres'!$D$17,'Paramètres'!$D$15:$E$19,2,FALSE),0))</f>
        <v/>
      </c>
      <c r="Q17" s="5" t="n"/>
      <c r="R17" s="6">
        <f>IF('Bilan thermique'!B17="","",IFERROR(VLOOKUP('Paramètres'!$D$18,'Paramètres'!$D$15:$E$19,2,FALSE),0))</f>
        <v/>
      </c>
      <c r="S17" s="5" t="n"/>
      <c r="T17" s="6">
        <f>IF('Bilan thermique'!B17="","",IFERROR(VLOOKUP('Paramètres'!$D$19,'Paramètres'!$D$15:$E$19,2,FALSE),0))</f>
        <v/>
      </c>
      <c r="U17" s="5" t="n"/>
      <c r="V17" s="7">
        <f>IF(OR('Bilan thermique'!K17="",'Bilan thermique'!L17="",'Bilan thermique'!J17=""),"",'Bilan thermique'!K17*'Bilan thermique'!L17*'Bilan thermique'!J17)</f>
        <v/>
      </c>
      <c r="W17" s="7">
        <f>IF(OR('Bilan thermique'!M17="",'Bilan thermique'!N17="",'Bilan thermique'!J17=""),"",'Bilan thermique'!M17*'Bilan thermique'!N17*'Bilan thermique'!J17)</f>
        <v/>
      </c>
      <c r="X17" s="7">
        <f>IF(OR('Bilan thermique'!O17="",'Bilan thermique'!P17="",'Bilan thermique'!J17=""),"",'Bilan thermique'!O17*'Bilan thermique'!P17*'Bilan thermique'!J17)</f>
        <v/>
      </c>
      <c r="Y17" s="7">
        <f>IF(OR('Bilan thermique'!Q17="",'Bilan thermique'!R17="",'Bilan thermique'!J17=""),"",'Bilan thermique'!Q17*'Bilan thermique'!R17*'Bilan thermique'!J17)</f>
        <v/>
      </c>
      <c r="Z17" s="7">
        <f>IF(OR('Bilan thermique'!S17="",'Bilan thermique'!T17="",'Bilan thermique'!J17=""),"",'Bilan thermique'!S17*'Bilan thermique'!T17*'Bilan thermique'!J17)</f>
        <v/>
      </c>
      <c r="AA17" s="7">
        <f>IF(OR('Bilan thermique'!G17="",'Bilan thermique'!U17="",'Bilan thermique'!J17=""),"",'Paramètres'!$B$10*'Bilan thermique'!G17*'Bilan thermique'!U17*'Bilan thermique'!J17)</f>
        <v/>
      </c>
      <c r="AB17" s="7">
        <f>IF(COUNTA('Bilan thermique'!C17,'Bilan thermique'!E17,'Bilan thermique'!F17,'Bilan thermique'!K17,'Bilan thermique'!M17,'Bilan thermique'!O17,'Bilan thermique'!Q17,'Bilan thermique'!S17,'Bilan thermique'!U17)&lt;9,"",SUM('Bilan thermique'!V17:AA17))</f>
        <v/>
      </c>
      <c r="AC17" s="8">
        <f>IF('Bilan thermique'!B17="","",'Paramètres'!$B$11)</f>
        <v/>
      </c>
      <c r="AD17" s="7">
        <f>IF(OR('Bilan thermique'!AB17="",'Bilan thermique'!AC17=""),"",'Bilan thermique'!AB17*(1+'Bilan thermique'!AC17))</f>
        <v/>
      </c>
      <c r="AE17" s="8">
        <f>IF('Bilan thermique'!AB17="","",IFERROR('Bilan thermique'!AB17/SUM('Bilan thermique'!$AB$3:$AB$102),0))</f>
        <v/>
      </c>
      <c r="AF17" s="9">
        <f>IF('Bilan thermique'!AD17="","",IF('Bilan thermique'!AD17&gt;15000,"À vérifier",IF('Bilan thermique'!AD17&gt;8000,"Élevée","Normale")))</f>
        <v/>
      </c>
    </row>
    <row r="18">
      <c r="A18" s="3" t="n"/>
      <c r="B18" s="4" t="n"/>
      <c r="C18" s="3" t="n"/>
      <c r="D18" s="4" t="n"/>
      <c r="E18" s="5" t="n"/>
      <c r="F18" s="5" t="n"/>
      <c r="G18" s="10">
        <f>IF(OR('Bilan thermique'!E18="",'Bilan thermique'!F18=""),"",'Bilan thermique'!E18*'Bilan thermique'!F18)</f>
        <v/>
      </c>
      <c r="H18" s="10">
        <f>IF('Bilan thermique'!B18="","",'Paramètres'!$B$9)</f>
        <v/>
      </c>
      <c r="I18" s="10">
        <f>IF('Bilan thermique'!C18="","",IFERROR(VLOOKUP('Bilan thermique'!C18,'Paramètres'!$A$15:$B$23,2,FALSE),-5))</f>
        <v/>
      </c>
      <c r="J18" s="10">
        <f>IF(OR('Bilan thermique'!H18="",'Bilan thermique'!I18=""),"",'Bilan thermique'!H18-'Bilan thermique'!I18)</f>
        <v/>
      </c>
      <c r="K18" s="5" t="n"/>
      <c r="L18" s="10">
        <f>IF('Bilan thermique'!B18="","",IFERROR(VLOOKUP('Paramètres'!$D$15,'Paramètres'!$D$15:$E$19,2,FALSE),0))</f>
        <v/>
      </c>
      <c r="M18" s="5" t="n"/>
      <c r="N18" s="10">
        <f>IF('Bilan thermique'!B18="","",IFERROR(VLOOKUP('Paramètres'!$D$16,'Paramètres'!$D$15:$E$19,2,FALSE),0))</f>
        <v/>
      </c>
      <c r="O18" s="5" t="n"/>
      <c r="P18" s="10">
        <f>IF('Bilan thermique'!B18="","",IFERROR(VLOOKUP('Paramètres'!$D$17,'Paramètres'!$D$15:$E$19,2,FALSE),0))</f>
        <v/>
      </c>
      <c r="Q18" s="5" t="n"/>
      <c r="R18" s="10">
        <f>IF('Bilan thermique'!B18="","",IFERROR(VLOOKUP('Paramètres'!$D$18,'Paramètres'!$D$15:$E$19,2,FALSE),0))</f>
        <v/>
      </c>
      <c r="S18" s="5" t="n"/>
      <c r="T18" s="10">
        <f>IF('Bilan thermique'!B18="","",IFERROR(VLOOKUP('Paramètres'!$D$19,'Paramètres'!$D$15:$E$19,2,FALSE),0))</f>
        <v/>
      </c>
      <c r="U18" s="5" t="n"/>
      <c r="V18" s="11">
        <f>IF(OR('Bilan thermique'!K18="",'Bilan thermique'!L18="",'Bilan thermique'!J18=""),"",'Bilan thermique'!K18*'Bilan thermique'!L18*'Bilan thermique'!J18)</f>
        <v/>
      </c>
      <c r="W18" s="11">
        <f>IF(OR('Bilan thermique'!M18="",'Bilan thermique'!N18="",'Bilan thermique'!J18=""),"",'Bilan thermique'!M18*'Bilan thermique'!N18*'Bilan thermique'!J18)</f>
        <v/>
      </c>
      <c r="X18" s="11">
        <f>IF(OR('Bilan thermique'!O18="",'Bilan thermique'!P18="",'Bilan thermique'!J18=""),"",'Bilan thermique'!O18*'Bilan thermique'!P18*'Bilan thermique'!J18)</f>
        <v/>
      </c>
      <c r="Y18" s="11">
        <f>IF(OR('Bilan thermique'!Q18="",'Bilan thermique'!R18="",'Bilan thermique'!J18=""),"",'Bilan thermique'!Q18*'Bilan thermique'!R18*'Bilan thermique'!J18)</f>
        <v/>
      </c>
      <c r="Z18" s="11">
        <f>IF(OR('Bilan thermique'!S18="",'Bilan thermique'!T18="",'Bilan thermique'!J18=""),"",'Bilan thermique'!S18*'Bilan thermique'!T18*'Bilan thermique'!J18)</f>
        <v/>
      </c>
      <c r="AA18" s="11">
        <f>IF(OR('Bilan thermique'!G18="",'Bilan thermique'!U18="",'Bilan thermique'!J18=""),"",'Paramètres'!$B$10*'Bilan thermique'!G18*'Bilan thermique'!U18*'Bilan thermique'!J18)</f>
        <v/>
      </c>
      <c r="AB18" s="11">
        <f>IF(COUNTA('Bilan thermique'!C18,'Bilan thermique'!E18,'Bilan thermique'!F18,'Bilan thermique'!K18,'Bilan thermique'!M18,'Bilan thermique'!O18,'Bilan thermique'!Q18,'Bilan thermique'!S18,'Bilan thermique'!U18)&lt;9,"",SUM('Bilan thermique'!V18:AA18))</f>
        <v/>
      </c>
      <c r="AC18" s="12">
        <f>IF('Bilan thermique'!B18="","",'Paramètres'!$B$11)</f>
        <v/>
      </c>
      <c r="AD18" s="11">
        <f>IF(OR('Bilan thermique'!AB18="",'Bilan thermique'!AC18=""),"",'Bilan thermique'!AB18*(1+'Bilan thermique'!AC18))</f>
        <v/>
      </c>
      <c r="AE18" s="12">
        <f>IF('Bilan thermique'!AB18="","",IFERROR('Bilan thermique'!AB18/SUM('Bilan thermique'!$AB$3:$AB$102),0))</f>
        <v/>
      </c>
      <c r="AF18" s="13">
        <f>IF('Bilan thermique'!AD18="","",IF('Bilan thermique'!AD18&gt;15000,"À vérifier",IF('Bilan thermique'!AD18&gt;8000,"Élevée","Normale")))</f>
        <v/>
      </c>
    </row>
    <row r="19">
      <c r="A19" s="3" t="n"/>
      <c r="B19" s="4" t="n"/>
      <c r="C19" s="3" t="n"/>
      <c r="D19" s="4" t="n"/>
      <c r="E19" s="5" t="n"/>
      <c r="F19" s="5" t="n"/>
      <c r="G19" s="6">
        <f>IF(OR('Bilan thermique'!E19="",'Bilan thermique'!F19=""),"",'Bilan thermique'!E19*'Bilan thermique'!F19)</f>
        <v/>
      </c>
      <c r="H19" s="6">
        <f>IF('Bilan thermique'!B19="","",'Paramètres'!$B$9)</f>
        <v/>
      </c>
      <c r="I19" s="6">
        <f>IF('Bilan thermique'!C19="","",IFERROR(VLOOKUP('Bilan thermique'!C19,'Paramètres'!$A$15:$B$23,2,FALSE),-5))</f>
        <v/>
      </c>
      <c r="J19" s="6">
        <f>IF(OR('Bilan thermique'!H19="",'Bilan thermique'!I19=""),"",'Bilan thermique'!H19-'Bilan thermique'!I19)</f>
        <v/>
      </c>
      <c r="K19" s="5" t="n"/>
      <c r="L19" s="6">
        <f>IF('Bilan thermique'!B19="","",IFERROR(VLOOKUP('Paramètres'!$D$15,'Paramètres'!$D$15:$E$19,2,FALSE),0))</f>
        <v/>
      </c>
      <c r="M19" s="5" t="n"/>
      <c r="N19" s="6">
        <f>IF('Bilan thermique'!B19="","",IFERROR(VLOOKUP('Paramètres'!$D$16,'Paramètres'!$D$15:$E$19,2,FALSE),0))</f>
        <v/>
      </c>
      <c r="O19" s="5" t="n"/>
      <c r="P19" s="6">
        <f>IF('Bilan thermique'!B19="","",IFERROR(VLOOKUP('Paramètres'!$D$17,'Paramètres'!$D$15:$E$19,2,FALSE),0))</f>
        <v/>
      </c>
      <c r="Q19" s="5" t="n"/>
      <c r="R19" s="6">
        <f>IF('Bilan thermique'!B19="","",IFERROR(VLOOKUP('Paramètres'!$D$18,'Paramètres'!$D$15:$E$19,2,FALSE),0))</f>
        <v/>
      </c>
      <c r="S19" s="5" t="n"/>
      <c r="T19" s="6">
        <f>IF('Bilan thermique'!B19="","",IFERROR(VLOOKUP('Paramètres'!$D$19,'Paramètres'!$D$15:$E$19,2,FALSE),0))</f>
        <v/>
      </c>
      <c r="U19" s="5" t="n"/>
      <c r="V19" s="7">
        <f>IF(OR('Bilan thermique'!K19="",'Bilan thermique'!L19="",'Bilan thermique'!J19=""),"",'Bilan thermique'!K19*'Bilan thermique'!L19*'Bilan thermique'!J19)</f>
        <v/>
      </c>
      <c r="W19" s="7">
        <f>IF(OR('Bilan thermique'!M19="",'Bilan thermique'!N19="",'Bilan thermique'!J19=""),"",'Bilan thermique'!M19*'Bilan thermique'!N19*'Bilan thermique'!J19)</f>
        <v/>
      </c>
      <c r="X19" s="7">
        <f>IF(OR('Bilan thermique'!O19="",'Bilan thermique'!P19="",'Bilan thermique'!J19=""),"",'Bilan thermique'!O19*'Bilan thermique'!P19*'Bilan thermique'!J19)</f>
        <v/>
      </c>
      <c r="Y19" s="7">
        <f>IF(OR('Bilan thermique'!Q19="",'Bilan thermique'!R19="",'Bilan thermique'!J19=""),"",'Bilan thermique'!Q19*'Bilan thermique'!R19*'Bilan thermique'!J19)</f>
        <v/>
      </c>
      <c r="Z19" s="7">
        <f>IF(OR('Bilan thermique'!S19="",'Bilan thermique'!T19="",'Bilan thermique'!J19=""),"",'Bilan thermique'!S19*'Bilan thermique'!T19*'Bilan thermique'!J19)</f>
        <v/>
      </c>
      <c r="AA19" s="7">
        <f>IF(OR('Bilan thermique'!G19="",'Bilan thermique'!U19="",'Bilan thermique'!J19=""),"",'Paramètres'!$B$10*'Bilan thermique'!G19*'Bilan thermique'!U19*'Bilan thermique'!J19)</f>
        <v/>
      </c>
      <c r="AB19" s="7">
        <f>IF(COUNTA('Bilan thermique'!C19,'Bilan thermique'!E19,'Bilan thermique'!F19,'Bilan thermique'!K19,'Bilan thermique'!M19,'Bilan thermique'!O19,'Bilan thermique'!Q19,'Bilan thermique'!S19,'Bilan thermique'!U19)&lt;9,"",SUM('Bilan thermique'!V19:AA19))</f>
        <v/>
      </c>
      <c r="AC19" s="8">
        <f>IF('Bilan thermique'!B19="","",'Paramètres'!$B$11)</f>
        <v/>
      </c>
      <c r="AD19" s="7">
        <f>IF(OR('Bilan thermique'!AB19="",'Bilan thermique'!AC19=""),"",'Bilan thermique'!AB19*(1+'Bilan thermique'!AC19))</f>
        <v/>
      </c>
      <c r="AE19" s="8">
        <f>IF('Bilan thermique'!AB19="","",IFERROR('Bilan thermique'!AB19/SUM('Bilan thermique'!$AB$3:$AB$102),0))</f>
        <v/>
      </c>
      <c r="AF19" s="9">
        <f>IF('Bilan thermique'!AD19="","",IF('Bilan thermique'!AD19&gt;15000,"À vérifier",IF('Bilan thermique'!AD19&gt;8000,"Élevée","Normale")))</f>
        <v/>
      </c>
    </row>
    <row r="20">
      <c r="A20" s="3" t="n"/>
      <c r="B20" s="4" t="n"/>
      <c r="C20" s="3" t="n"/>
      <c r="D20" s="4" t="n"/>
      <c r="E20" s="5" t="n"/>
      <c r="F20" s="5" t="n"/>
      <c r="G20" s="10">
        <f>IF(OR('Bilan thermique'!E20="",'Bilan thermique'!F20=""),"",'Bilan thermique'!E20*'Bilan thermique'!F20)</f>
        <v/>
      </c>
      <c r="H20" s="10">
        <f>IF('Bilan thermique'!B20="","",'Paramètres'!$B$9)</f>
        <v/>
      </c>
      <c r="I20" s="10">
        <f>IF('Bilan thermique'!C20="","",IFERROR(VLOOKUP('Bilan thermique'!C20,'Paramètres'!$A$15:$B$23,2,FALSE),-5))</f>
        <v/>
      </c>
      <c r="J20" s="10">
        <f>IF(OR('Bilan thermique'!H20="",'Bilan thermique'!I20=""),"",'Bilan thermique'!H20-'Bilan thermique'!I20)</f>
        <v/>
      </c>
      <c r="K20" s="5" t="n"/>
      <c r="L20" s="10">
        <f>IF('Bilan thermique'!B20="","",IFERROR(VLOOKUP('Paramètres'!$D$15,'Paramètres'!$D$15:$E$19,2,FALSE),0))</f>
        <v/>
      </c>
      <c r="M20" s="5" t="n"/>
      <c r="N20" s="10">
        <f>IF('Bilan thermique'!B20="","",IFERROR(VLOOKUP('Paramètres'!$D$16,'Paramètres'!$D$15:$E$19,2,FALSE),0))</f>
        <v/>
      </c>
      <c r="O20" s="5" t="n"/>
      <c r="P20" s="10">
        <f>IF('Bilan thermique'!B20="","",IFERROR(VLOOKUP('Paramètres'!$D$17,'Paramètres'!$D$15:$E$19,2,FALSE),0))</f>
        <v/>
      </c>
      <c r="Q20" s="5" t="n"/>
      <c r="R20" s="10">
        <f>IF('Bilan thermique'!B20="","",IFERROR(VLOOKUP('Paramètres'!$D$18,'Paramètres'!$D$15:$E$19,2,FALSE),0))</f>
        <v/>
      </c>
      <c r="S20" s="5" t="n"/>
      <c r="T20" s="10">
        <f>IF('Bilan thermique'!B20="","",IFERROR(VLOOKUP('Paramètres'!$D$19,'Paramètres'!$D$15:$E$19,2,FALSE),0))</f>
        <v/>
      </c>
      <c r="U20" s="5" t="n"/>
      <c r="V20" s="11">
        <f>IF(OR('Bilan thermique'!K20="",'Bilan thermique'!L20="",'Bilan thermique'!J20=""),"",'Bilan thermique'!K20*'Bilan thermique'!L20*'Bilan thermique'!J20)</f>
        <v/>
      </c>
      <c r="W20" s="11">
        <f>IF(OR('Bilan thermique'!M20="",'Bilan thermique'!N20="",'Bilan thermique'!J20=""),"",'Bilan thermique'!M20*'Bilan thermique'!N20*'Bilan thermique'!J20)</f>
        <v/>
      </c>
      <c r="X20" s="11">
        <f>IF(OR('Bilan thermique'!O20="",'Bilan thermique'!P20="",'Bilan thermique'!J20=""),"",'Bilan thermique'!O20*'Bilan thermique'!P20*'Bilan thermique'!J20)</f>
        <v/>
      </c>
      <c r="Y20" s="11">
        <f>IF(OR('Bilan thermique'!Q20="",'Bilan thermique'!R20="",'Bilan thermique'!J20=""),"",'Bilan thermique'!Q20*'Bilan thermique'!R20*'Bilan thermique'!J20)</f>
        <v/>
      </c>
      <c r="Z20" s="11">
        <f>IF(OR('Bilan thermique'!S20="",'Bilan thermique'!T20="",'Bilan thermique'!J20=""),"",'Bilan thermique'!S20*'Bilan thermique'!T20*'Bilan thermique'!J20)</f>
        <v/>
      </c>
      <c r="AA20" s="11">
        <f>IF(OR('Bilan thermique'!G20="",'Bilan thermique'!U20="",'Bilan thermique'!J20=""),"",'Paramètres'!$B$10*'Bilan thermique'!G20*'Bilan thermique'!U20*'Bilan thermique'!J20)</f>
        <v/>
      </c>
      <c r="AB20" s="11">
        <f>IF(COUNTA('Bilan thermique'!C20,'Bilan thermique'!E20,'Bilan thermique'!F20,'Bilan thermique'!K20,'Bilan thermique'!M20,'Bilan thermique'!O20,'Bilan thermique'!Q20,'Bilan thermique'!S20,'Bilan thermique'!U20)&lt;9,"",SUM('Bilan thermique'!V20:AA20))</f>
        <v/>
      </c>
      <c r="AC20" s="12">
        <f>IF('Bilan thermique'!B20="","",'Paramètres'!$B$11)</f>
        <v/>
      </c>
      <c r="AD20" s="11">
        <f>IF(OR('Bilan thermique'!AB20="",'Bilan thermique'!AC20=""),"",'Bilan thermique'!AB20*(1+'Bilan thermique'!AC20))</f>
        <v/>
      </c>
      <c r="AE20" s="12">
        <f>IF('Bilan thermique'!AB20="","",IFERROR('Bilan thermique'!AB20/SUM('Bilan thermique'!$AB$3:$AB$102),0))</f>
        <v/>
      </c>
      <c r="AF20" s="13">
        <f>IF('Bilan thermique'!AD20="","",IF('Bilan thermique'!AD20&gt;15000,"À vérifier",IF('Bilan thermique'!AD20&gt;8000,"Élevée","Normale")))</f>
        <v/>
      </c>
    </row>
    <row r="21">
      <c r="A21" s="3" t="n"/>
      <c r="B21" s="4" t="n"/>
      <c r="C21" s="3" t="n"/>
      <c r="D21" s="4" t="n"/>
      <c r="E21" s="5" t="n"/>
      <c r="F21" s="5" t="n"/>
      <c r="G21" s="6">
        <f>IF(OR('Bilan thermique'!E21="",'Bilan thermique'!F21=""),"",'Bilan thermique'!E21*'Bilan thermique'!F21)</f>
        <v/>
      </c>
      <c r="H21" s="6">
        <f>IF('Bilan thermique'!B21="","",'Paramètres'!$B$9)</f>
        <v/>
      </c>
      <c r="I21" s="6">
        <f>IF('Bilan thermique'!C21="","",IFERROR(VLOOKUP('Bilan thermique'!C21,'Paramètres'!$A$15:$B$23,2,FALSE),-5))</f>
        <v/>
      </c>
      <c r="J21" s="6">
        <f>IF(OR('Bilan thermique'!H21="",'Bilan thermique'!I21=""),"",'Bilan thermique'!H21-'Bilan thermique'!I21)</f>
        <v/>
      </c>
      <c r="K21" s="5" t="n"/>
      <c r="L21" s="6">
        <f>IF('Bilan thermique'!B21="","",IFERROR(VLOOKUP('Paramètres'!$D$15,'Paramètres'!$D$15:$E$19,2,FALSE),0))</f>
        <v/>
      </c>
      <c r="M21" s="5" t="n"/>
      <c r="N21" s="6">
        <f>IF('Bilan thermique'!B21="","",IFERROR(VLOOKUP('Paramètres'!$D$16,'Paramètres'!$D$15:$E$19,2,FALSE),0))</f>
        <v/>
      </c>
      <c r="O21" s="5" t="n"/>
      <c r="P21" s="6">
        <f>IF('Bilan thermique'!B21="","",IFERROR(VLOOKUP('Paramètres'!$D$17,'Paramètres'!$D$15:$E$19,2,FALSE),0))</f>
        <v/>
      </c>
      <c r="Q21" s="5" t="n"/>
      <c r="R21" s="6">
        <f>IF('Bilan thermique'!B21="","",IFERROR(VLOOKUP('Paramètres'!$D$18,'Paramètres'!$D$15:$E$19,2,FALSE),0))</f>
        <v/>
      </c>
      <c r="S21" s="5" t="n"/>
      <c r="T21" s="6">
        <f>IF('Bilan thermique'!B21="","",IFERROR(VLOOKUP('Paramètres'!$D$19,'Paramètres'!$D$15:$E$19,2,FALSE),0))</f>
        <v/>
      </c>
      <c r="U21" s="5" t="n"/>
      <c r="V21" s="7">
        <f>IF(OR('Bilan thermique'!K21="",'Bilan thermique'!L21="",'Bilan thermique'!J21=""),"",'Bilan thermique'!K21*'Bilan thermique'!L21*'Bilan thermique'!J21)</f>
        <v/>
      </c>
      <c r="W21" s="7">
        <f>IF(OR('Bilan thermique'!M21="",'Bilan thermique'!N21="",'Bilan thermique'!J21=""),"",'Bilan thermique'!M21*'Bilan thermique'!N21*'Bilan thermique'!J21)</f>
        <v/>
      </c>
      <c r="X21" s="7">
        <f>IF(OR('Bilan thermique'!O21="",'Bilan thermique'!P21="",'Bilan thermique'!J21=""),"",'Bilan thermique'!O21*'Bilan thermique'!P21*'Bilan thermique'!J21)</f>
        <v/>
      </c>
      <c r="Y21" s="7">
        <f>IF(OR('Bilan thermique'!Q21="",'Bilan thermique'!R21="",'Bilan thermique'!J21=""),"",'Bilan thermique'!Q21*'Bilan thermique'!R21*'Bilan thermique'!J21)</f>
        <v/>
      </c>
      <c r="Z21" s="7">
        <f>IF(OR('Bilan thermique'!S21="",'Bilan thermique'!T21="",'Bilan thermique'!J21=""),"",'Bilan thermique'!S21*'Bilan thermique'!T21*'Bilan thermique'!J21)</f>
        <v/>
      </c>
      <c r="AA21" s="7">
        <f>IF(OR('Bilan thermique'!G21="",'Bilan thermique'!U21="",'Bilan thermique'!J21=""),"",'Paramètres'!$B$10*'Bilan thermique'!G21*'Bilan thermique'!U21*'Bilan thermique'!J21)</f>
        <v/>
      </c>
      <c r="AB21" s="7">
        <f>IF(COUNTA('Bilan thermique'!C21,'Bilan thermique'!E21,'Bilan thermique'!F21,'Bilan thermique'!K21,'Bilan thermique'!M21,'Bilan thermique'!O21,'Bilan thermique'!Q21,'Bilan thermique'!S21,'Bilan thermique'!U21)&lt;9,"",SUM('Bilan thermique'!V21:AA21))</f>
        <v/>
      </c>
      <c r="AC21" s="8">
        <f>IF('Bilan thermique'!B21="","",'Paramètres'!$B$11)</f>
        <v/>
      </c>
      <c r="AD21" s="7">
        <f>IF(OR('Bilan thermique'!AB21="",'Bilan thermique'!AC21=""),"",'Bilan thermique'!AB21*(1+'Bilan thermique'!AC21))</f>
        <v/>
      </c>
      <c r="AE21" s="8">
        <f>IF('Bilan thermique'!AB21="","",IFERROR('Bilan thermique'!AB21/SUM('Bilan thermique'!$AB$3:$AB$102),0))</f>
        <v/>
      </c>
      <c r="AF21" s="9">
        <f>IF('Bilan thermique'!AD21="","",IF('Bilan thermique'!AD21&gt;15000,"À vérifier",IF('Bilan thermique'!AD21&gt;8000,"Élevée","Normale")))</f>
        <v/>
      </c>
    </row>
    <row r="22">
      <c r="A22" s="3" t="n"/>
      <c r="B22" s="4" t="n"/>
      <c r="C22" s="3" t="n"/>
      <c r="D22" s="4" t="n"/>
      <c r="E22" s="5" t="n"/>
      <c r="F22" s="5" t="n"/>
      <c r="G22" s="10">
        <f>IF(OR('Bilan thermique'!E22="",'Bilan thermique'!F22=""),"",'Bilan thermique'!E22*'Bilan thermique'!F22)</f>
        <v/>
      </c>
      <c r="H22" s="10">
        <f>IF('Bilan thermique'!B22="","",'Paramètres'!$B$9)</f>
        <v/>
      </c>
      <c r="I22" s="10">
        <f>IF('Bilan thermique'!C22="","",IFERROR(VLOOKUP('Bilan thermique'!C22,'Paramètres'!$A$15:$B$23,2,FALSE),-5))</f>
        <v/>
      </c>
      <c r="J22" s="10">
        <f>IF(OR('Bilan thermique'!H22="",'Bilan thermique'!I22=""),"",'Bilan thermique'!H22-'Bilan thermique'!I22)</f>
        <v/>
      </c>
      <c r="K22" s="5" t="n"/>
      <c r="L22" s="10">
        <f>IF('Bilan thermique'!B22="","",IFERROR(VLOOKUP('Paramètres'!$D$15,'Paramètres'!$D$15:$E$19,2,FALSE),0))</f>
        <v/>
      </c>
      <c r="M22" s="5" t="n"/>
      <c r="N22" s="10">
        <f>IF('Bilan thermique'!B22="","",IFERROR(VLOOKUP('Paramètres'!$D$16,'Paramètres'!$D$15:$E$19,2,FALSE),0))</f>
        <v/>
      </c>
      <c r="O22" s="5" t="n"/>
      <c r="P22" s="10">
        <f>IF('Bilan thermique'!B22="","",IFERROR(VLOOKUP('Paramètres'!$D$17,'Paramètres'!$D$15:$E$19,2,FALSE),0))</f>
        <v/>
      </c>
      <c r="Q22" s="5" t="n"/>
      <c r="R22" s="10">
        <f>IF('Bilan thermique'!B22="","",IFERROR(VLOOKUP('Paramètres'!$D$18,'Paramètres'!$D$15:$E$19,2,FALSE),0))</f>
        <v/>
      </c>
      <c r="S22" s="5" t="n"/>
      <c r="T22" s="10">
        <f>IF('Bilan thermique'!B22="","",IFERROR(VLOOKUP('Paramètres'!$D$19,'Paramètres'!$D$15:$E$19,2,FALSE),0))</f>
        <v/>
      </c>
      <c r="U22" s="5" t="n"/>
      <c r="V22" s="11">
        <f>IF(OR('Bilan thermique'!K22="",'Bilan thermique'!L22="",'Bilan thermique'!J22=""),"",'Bilan thermique'!K22*'Bilan thermique'!L22*'Bilan thermique'!J22)</f>
        <v/>
      </c>
      <c r="W22" s="11">
        <f>IF(OR('Bilan thermique'!M22="",'Bilan thermique'!N22="",'Bilan thermique'!J22=""),"",'Bilan thermique'!M22*'Bilan thermique'!N22*'Bilan thermique'!J22)</f>
        <v/>
      </c>
      <c r="X22" s="11">
        <f>IF(OR('Bilan thermique'!O22="",'Bilan thermique'!P22="",'Bilan thermique'!J22=""),"",'Bilan thermique'!O22*'Bilan thermique'!P22*'Bilan thermique'!J22)</f>
        <v/>
      </c>
      <c r="Y22" s="11">
        <f>IF(OR('Bilan thermique'!Q22="",'Bilan thermique'!R22="",'Bilan thermique'!J22=""),"",'Bilan thermique'!Q22*'Bilan thermique'!R22*'Bilan thermique'!J22)</f>
        <v/>
      </c>
      <c r="Z22" s="11">
        <f>IF(OR('Bilan thermique'!S22="",'Bilan thermique'!T22="",'Bilan thermique'!J22=""),"",'Bilan thermique'!S22*'Bilan thermique'!T22*'Bilan thermique'!J22)</f>
        <v/>
      </c>
      <c r="AA22" s="11">
        <f>IF(OR('Bilan thermique'!G22="",'Bilan thermique'!U22="",'Bilan thermique'!J22=""),"",'Paramètres'!$B$10*'Bilan thermique'!G22*'Bilan thermique'!U22*'Bilan thermique'!J22)</f>
        <v/>
      </c>
      <c r="AB22" s="11">
        <f>IF(COUNTA('Bilan thermique'!C22,'Bilan thermique'!E22,'Bilan thermique'!F22,'Bilan thermique'!K22,'Bilan thermique'!M22,'Bilan thermique'!O22,'Bilan thermique'!Q22,'Bilan thermique'!S22,'Bilan thermique'!U22)&lt;9,"",SUM('Bilan thermique'!V22:AA22))</f>
        <v/>
      </c>
      <c r="AC22" s="12">
        <f>IF('Bilan thermique'!B22="","",'Paramètres'!$B$11)</f>
        <v/>
      </c>
      <c r="AD22" s="11">
        <f>IF(OR('Bilan thermique'!AB22="",'Bilan thermique'!AC22=""),"",'Bilan thermique'!AB22*(1+'Bilan thermique'!AC22))</f>
        <v/>
      </c>
      <c r="AE22" s="12">
        <f>IF('Bilan thermique'!AB22="","",IFERROR('Bilan thermique'!AB22/SUM('Bilan thermique'!$AB$3:$AB$102),0))</f>
        <v/>
      </c>
      <c r="AF22" s="13">
        <f>IF('Bilan thermique'!AD22="","",IF('Bilan thermique'!AD22&gt;15000,"À vérifier",IF('Bilan thermique'!AD22&gt;8000,"Élevée","Normale")))</f>
        <v/>
      </c>
    </row>
    <row r="23">
      <c r="A23" s="3" t="n"/>
      <c r="B23" s="4" t="n"/>
      <c r="C23" s="3" t="n"/>
      <c r="D23" s="4" t="n"/>
      <c r="E23" s="5" t="n"/>
      <c r="F23" s="5" t="n"/>
      <c r="G23" s="6">
        <f>IF(OR('Bilan thermique'!E23="",'Bilan thermique'!F23=""),"",'Bilan thermique'!E23*'Bilan thermique'!F23)</f>
        <v/>
      </c>
      <c r="H23" s="6">
        <f>IF('Bilan thermique'!B23="","",'Paramètres'!$B$9)</f>
        <v/>
      </c>
      <c r="I23" s="6">
        <f>IF('Bilan thermique'!C23="","",IFERROR(VLOOKUP('Bilan thermique'!C23,'Paramètres'!$A$15:$B$23,2,FALSE),-5))</f>
        <v/>
      </c>
      <c r="J23" s="6">
        <f>IF(OR('Bilan thermique'!H23="",'Bilan thermique'!I23=""),"",'Bilan thermique'!H23-'Bilan thermique'!I23)</f>
        <v/>
      </c>
      <c r="K23" s="5" t="n"/>
      <c r="L23" s="6">
        <f>IF('Bilan thermique'!B23="","",IFERROR(VLOOKUP('Paramètres'!$D$15,'Paramètres'!$D$15:$E$19,2,FALSE),0))</f>
        <v/>
      </c>
      <c r="M23" s="5" t="n"/>
      <c r="N23" s="6">
        <f>IF('Bilan thermique'!B23="","",IFERROR(VLOOKUP('Paramètres'!$D$16,'Paramètres'!$D$15:$E$19,2,FALSE),0))</f>
        <v/>
      </c>
      <c r="O23" s="5" t="n"/>
      <c r="P23" s="6">
        <f>IF('Bilan thermique'!B23="","",IFERROR(VLOOKUP('Paramètres'!$D$17,'Paramètres'!$D$15:$E$19,2,FALSE),0))</f>
        <v/>
      </c>
      <c r="Q23" s="5" t="n"/>
      <c r="R23" s="6">
        <f>IF('Bilan thermique'!B23="","",IFERROR(VLOOKUP('Paramètres'!$D$18,'Paramètres'!$D$15:$E$19,2,FALSE),0))</f>
        <v/>
      </c>
      <c r="S23" s="5" t="n"/>
      <c r="T23" s="6">
        <f>IF('Bilan thermique'!B23="","",IFERROR(VLOOKUP('Paramètres'!$D$19,'Paramètres'!$D$15:$E$19,2,FALSE),0))</f>
        <v/>
      </c>
      <c r="U23" s="5" t="n"/>
      <c r="V23" s="7">
        <f>IF(OR('Bilan thermique'!K23="",'Bilan thermique'!L23="",'Bilan thermique'!J23=""),"",'Bilan thermique'!K23*'Bilan thermique'!L23*'Bilan thermique'!J23)</f>
        <v/>
      </c>
      <c r="W23" s="7">
        <f>IF(OR('Bilan thermique'!M23="",'Bilan thermique'!N23="",'Bilan thermique'!J23=""),"",'Bilan thermique'!M23*'Bilan thermique'!N23*'Bilan thermique'!J23)</f>
        <v/>
      </c>
      <c r="X23" s="7">
        <f>IF(OR('Bilan thermique'!O23="",'Bilan thermique'!P23="",'Bilan thermique'!J23=""),"",'Bilan thermique'!O23*'Bilan thermique'!P23*'Bilan thermique'!J23)</f>
        <v/>
      </c>
      <c r="Y23" s="7">
        <f>IF(OR('Bilan thermique'!Q23="",'Bilan thermique'!R23="",'Bilan thermique'!J23=""),"",'Bilan thermique'!Q23*'Bilan thermique'!R23*'Bilan thermique'!J23)</f>
        <v/>
      </c>
      <c r="Z23" s="7">
        <f>IF(OR('Bilan thermique'!S23="",'Bilan thermique'!T23="",'Bilan thermique'!J23=""),"",'Bilan thermique'!S23*'Bilan thermique'!T23*'Bilan thermique'!J23)</f>
        <v/>
      </c>
      <c r="AA23" s="7">
        <f>IF(OR('Bilan thermique'!G23="",'Bilan thermique'!U23="",'Bilan thermique'!J23=""),"",'Paramètres'!$B$10*'Bilan thermique'!G23*'Bilan thermique'!U23*'Bilan thermique'!J23)</f>
        <v/>
      </c>
      <c r="AB23" s="7">
        <f>IF(COUNTA('Bilan thermique'!C23,'Bilan thermique'!E23,'Bilan thermique'!F23,'Bilan thermique'!K23,'Bilan thermique'!M23,'Bilan thermique'!O23,'Bilan thermique'!Q23,'Bilan thermique'!S23,'Bilan thermique'!U23)&lt;9,"",SUM('Bilan thermique'!V23:AA23))</f>
        <v/>
      </c>
      <c r="AC23" s="8">
        <f>IF('Bilan thermique'!B23="","",'Paramètres'!$B$11)</f>
        <v/>
      </c>
      <c r="AD23" s="7">
        <f>IF(OR('Bilan thermique'!AB23="",'Bilan thermique'!AC23=""),"",'Bilan thermique'!AB23*(1+'Bilan thermique'!AC23))</f>
        <v/>
      </c>
      <c r="AE23" s="8">
        <f>IF('Bilan thermique'!AB23="","",IFERROR('Bilan thermique'!AB23/SUM('Bilan thermique'!$AB$3:$AB$102),0))</f>
        <v/>
      </c>
      <c r="AF23" s="9">
        <f>IF('Bilan thermique'!AD23="","",IF('Bilan thermique'!AD23&gt;15000,"À vérifier",IF('Bilan thermique'!AD23&gt;8000,"Élevée","Normale")))</f>
        <v/>
      </c>
    </row>
    <row r="24">
      <c r="A24" s="3" t="n"/>
      <c r="B24" s="4" t="n"/>
      <c r="C24" s="3" t="n"/>
      <c r="D24" s="4" t="n"/>
      <c r="E24" s="5" t="n"/>
      <c r="F24" s="5" t="n"/>
      <c r="G24" s="10">
        <f>IF(OR('Bilan thermique'!E24="",'Bilan thermique'!F24=""),"",'Bilan thermique'!E24*'Bilan thermique'!F24)</f>
        <v/>
      </c>
      <c r="H24" s="10">
        <f>IF('Bilan thermique'!B24="","",'Paramètres'!$B$9)</f>
        <v/>
      </c>
      <c r="I24" s="10">
        <f>IF('Bilan thermique'!C24="","",IFERROR(VLOOKUP('Bilan thermique'!C24,'Paramètres'!$A$15:$B$23,2,FALSE),-5))</f>
        <v/>
      </c>
      <c r="J24" s="10">
        <f>IF(OR('Bilan thermique'!H24="",'Bilan thermique'!I24=""),"",'Bilan thermique'!H24-'Bilan thermique'!I24)</f>
        <v/>
      </c>
      <c r="K24" s="5" t="n"/>
      <c r="L24" s="10">
        <f>IF('Bilan thermique'!B24="","",IFERROR(VLOOKUP('Paramètres'!$D$15,'Paramètres'!$D$15:$E$19,2,FALSE),0))</f>
        <v/>
      </c>
      <c r="M24" s="5" t="n"/>
      <c r="N24" s="10">
        <f>IF('Bilan thermique'!B24="","",IFERROR(VLOOKUP('Paramètres'!$D$16,'Paramètres'!$D$15:$E$19,2,FALSE),0))</f>
        <v/>
      </c>
      <c r="O24" s="5" t="n"/>
      <c r="P24" s="10">
        <f>IF('Bilan thermique'!B24="","",IFERROR(VLOOKUP('Paramètres'!$D$17,'Paramètres'!$D$15:$E$19,2,FALSE),0))</f>
        <v/>
      </c>
      <c r="Q24" s="5" t="n"/>
      <c r="R24" s="10">
        <f>IF('Bilan thermique'!B24="","",IFERROR(VLOOKUP('Paramètres'!$D$18,'Paramètres'!$D$15:$E$19,2,FALSE),0))</f>
        <v/>
      </c>
      <c r="S24" s="5" t="n"/>
      <c r="T24" s="10">
        <f>IF('Bilan thermique'!B24="","",IFERROR(VLOOKUP('Paramètres'!$D$19,'Paramètres'!$D$15:$E$19,2,FALSE),0))</f>
        <v/>
      </c>
      <c r="U24" s="5" t="n"/>
      <c r="V24" s="11">
        <f>IF(OR('Bilan thermique'!K24="",'Bilan thermique'!L24="",'Bilan thermique'!J24=""),"",'Bilan thermique'!K24*'Bilan thermique'!L24*'Bilan thermique'!J24)</f>
        <v/>
      </c>
      <c r="W24" s="11">
        <f>IF(OR('Bilan thermique'!M24="",'Bilan thermique'!N24="",'Bilan thermique'!J24=""),"",'Bilan thermique'!M24*'Bilan thermique'!N24*'Bilan thermique'!J24)</f>
        <v/>
      </c>
      <c r="X24" s="11">
        <f>IF(OR('Bilan thermique'!O24="",'Bilan thermique'!P24="",'Bilan thermique'!J24=""),"",'Bilan thermique'!O24*'Bilan thermique'!P24*'Bilan thermique'!J24)</f>
        <v/>
      </c>
      <c r="Y24" s="11">
        <f>IF(OR('Bilan thermique'!Q24="",'Bilan thermique'!R24="",'Bilan thermique'!J24=""),"",'Bilan thermique'!Q24*'Bilan thermique'!R24*'Bilan thermique'!J24)</f>
        <v/>
      </c>
      <c r="Z24" s="11">
        <f>IF(OR('Bilan thermique'!S24="",'Bilan thermique'!T24="",'Bilan thermique'!J24=""),"",'Bilan thermique'!S24*'Bilan thermique'!T24*'Bilan thermique'!J24)</f>
        <v/>
      </c>
      <c r="AA24" s="11">
        <f>IF(OR('Bilan thermique'!G24="",'Bilan thermique'!U24="",'Bilan thermique'!J24=""),"",'Paramètres'!$B$10*'Bilan thermique'!G24*'Bilan thermique'!U24*'Bilan thermique'!J24)</f>
        <v/>
      </c>
      <c r="AB24" s="11">
        <f>IF(COUNTA('Bilan thermique'!C24,'Bilan thermique'!E24,'Bilan thermique'!F24,'Bilan thermique'!K24,'Bilan thermique'!M24,'Bilan thermique'!O24,'Bilan thermique'!Q24,'Bilan thermique'!S24,'Bilan thermique'!U24)&lt;9,"",SUM('Bilan thermique'!V24:AA24))</f>
        <v/>
      </c>
      <c r="AC24" s="12">
        <f>IF('Bilan thermique'!B24="","",'Paramètres'!$B$11)</f>
        <v/>
      </c>
      <c r="AD24" s="11">
        <f>IF(OR('Bilan thermique'!AB24="",'Bilan thermique'!AC24=""),"",'Bilan thermique'!AB24*(1+'Bilan thermique'!AC24))</f>
        <v/>
      </c>
      <c r="AE24" s="12">
        <f>IF('Bilan thermique'!AB24="","",IFERROR('Bilan thermique'!AB24/SUM('Bilan thermique'!$AB$3:$AB$102),0))</f>
        <v/>
      </c>
      <c r="AF24" s="13">
        <f>IF('Bilan thermique'!AD24="","",IF('Bilan thermique'!AD24&gt;15000,"À vérifier",IF('Bilan thermique'!AD24&gt;8000,"Élevée","Normale")))</f>
        <v/>
      </c>
    </row>
    <row r="25">
      <c r="A25" s="3" t="n"/>
      <c r="B25" s="4" t="n"/>
      <c r="C25" s="3" t="n"/>
      <c r="D25" s="4" t="n"/>
      <c r="E25" s="5" t="n"/>
      <c r="F25" s="5" t="n"/>
      <c r="G25" s="6">
        <f>IF(OR('Bilan thermique'!E25="",'Bilan thermique'!F25=""),"",'Bilan thermique'!E25*'Bilan thermique'!F25)</f>
        <v/>
      </c>
      <c r="H25" s="6">
        <f>IF('Bilan thermique'!B25="","",'Paramètres'!$B$9)</f>
        <v/>
      </c>
      <c r="I25" s="6">
        <f>IF('Bilan thermique'!C25="","",IFERROR(VLOOKUP('Bilan thermique'!C25,'Paramètres'!$A$15:$B$23,2,FALSE),-5))</f>
        <v/>
      </c>
      <c r="J25" s="6">
        <f>IF(OR('Bilan thermique'!H25="",'Bilan thermique'!I25=""),"",'Bilan thermique'!H25-'Bilan thermique'!I25)</f>
        <v/>
      </c>
      <c r="K25" s="5" t="n"/>
      <c r="L25" s="6">
        <f>IF('Bilan thermique'!B25="","",IFERROR(VLOOKUP('Paramètres'!$D$15,'Paramètres'!$D$15:$E$19,2,FALSE),0))</f>
        <v/>
      </c>
      <c r="M25" s="5" t="n"/>
      <c r="N25" s="6">
        <f>IF('Bilan thermique'!B25="","",IFERROR(VLOOKUP('Paramètres'!$D$16,'Paramètres'!$D$15:$E$19,2,FALSE),0))</f>
        <v/>
      </c>
      <c r="O25" s="5" t="n"/>
      <c r="P25" s="6">
        <f>IF('Bilan thermique'!B25="","",IFERROR(VLOOKUP('Paramètres'!$D$17,'Paramètres'!$D$15:$E$19,2,FALSE),0))</f>
        <v/>
      </c>
      <c r="Q25" s="5" t="n"/>
      <c r="R25" s="6">
        <f>IF('Bilan thermique'!B25="","",IFERROR(VLOOKUP('Paramètres'!$D$18,'Paramètres'!$D$15:$E$19,2,FALSE),0))</f>
        <v/>
      </c>
      <c r="S25" s="5" t="n"/>
      <c r="T25" s="6">
        <f>IF('Bilan thermique'!B25="","",IFERROR(VLOOKUP('Paramètres'!$D$19,'Paramètres'!$D$15:$E$19,2,FALSE),0))</f>
        <v/>
      </c>
      <c r="U25" s="5" t="n"/>
      <c r="V25" s="7">
        <f>IF(OR('Bilan thermique'!K25="",'Bilan thermique'!L25="",'Bilan thermique'!J25=""),"",'Bilan thermique'!K25*'Bilan thermique'!L25*'Bilan thermique'!J25)</f>
        <v/>
      </c>
      <c r="W25" s="7">
        <f>IF(OR('Bilan thermique'!M25="",'Bilan thermique'!N25="",'Bilan thermique'!J25=""),"",'Bilan thermique'!M25*'Bilan thermique'!N25*'Bilan thermique'!J25)</f>
        <v/>
      </c>
      <c r="X25" s="7">
        <f>IF(OR('Bilan thermique'!O25="",'Bilan thermique'!P25="",'Bilan thermique'!J25=""),"",'Bilan thermique'!O25*'Bilan thermique'!P25*'Bilan thermique'!J25)</f>
        <v/>
      </c>
      <c r="Y25" s="7">
        <f>IF(OR('Bilan thermique'!Q25="",'Bilan thermique'!R25="",'Bilan thermique'!J25=""),"",'Bilan thermique'!Q25*'Bilan thermique'!R25*'Bilan thermique'!J25)</f>
        <v/>
      </c>
      <c r="Z25" s="7">
        <f>IF(OR('Bilan thermique'!S25="",'Bilan thermique'!T25="",'Bilan thermique'!J25=""),"",'Bilan thermique'!S25*'Bilan thermique'!T25*'Bilan thermique'!J25)</f>
        <v/>
      </c>
      <c r="AA25" s="7">
        <f>IF(OR('Bilan thermique'!G25="",'Bilan thermique'!U25="",'Bilan thermique'!J25=""),"",'Paramètres'!$B$10*'Bilan thermique'!G25*'Bilan thermique'!U25*'Bilan thermique'!J25)</f>
        <v/>
      </c>
      <c r="AB25" s="7">
        <f>IF(COUNTA('Bilan thermique'!C25,'Bilan thermique'!E25,'Bilan thermique'!F25,'Bilan thermique'!K25,'Bilan thermique'!M25,'Bilan thermique'!O25,'Bilan thermique'!Q25,'Bilan thermique'!S25,'Bilan thermique'!U25)&lt;9,"",SUM('Bilan thermique'!V25:AA25))</f>
        <v/>
      </c>
      <c r="AC25" s="8">
        <f>IF('Bilan thermique'!B25="","",'Paramètres'!$B$11)</f>
        <v/>
      </c>
      <c r="AD25" s="7">
        <f>IF(OR('Bilan thermique'!AB25="",'Bilan thermique'!AC25=""),"",'Bilan thermique'!AB25*(1+'Bilan thermique'!AC25))</f>
        <v/>
      </c>
      <c r="AE25" s="8">
        <f>IF('Bilan thermique'!AB25="","",IFERROR('Bilan thermique'!AB25/SUM('Bilan thermique'!$AB$3:$AB$102),0))</f>
        <v/>
      </c>
      <c r="AF25" s="9">
        <f>IF('Bilan thermique'!AD25="","",IF('Bilan thermique'!AD25&gt;15000,"À vérifier",IF('Bilan thermique'!AD25&gt;8000,"Élevée","Normale")))</f>
        <v/>
      </c>
    </row>
    <row r="26">
      <c r="A26" s="3" t="n"/>
      <c r="B26" s="4" t="n"/>
      <c r="C26" s="3" t="n"/>
      <c r="D26" s="4" t="n"/>
      <c r="E26" s="5" t="n"/>
      <c r="F26" s="5" t="n"/>
      <c r="G26" s="10">
        <f>IF(OR('Bilan thermique'!E26="",'Bilan thermique'!F26=""),"",'Bilan thermique'!E26*'Bilan thermique'!F26)</f>
        <v/>
      </c>
      <c r="H26" s="10">
        <f>IF('Bilan thermique'!B26="","",'Paramètres'!$B$9)</f>
        <v/>
      </c>
      <c r="I26" s="10">
        <f>IF('Bilan thermique'!C26="","",IFERROR(VLOOKUP('Bilan thermique'!C26,'Paramètres'!$A$15:$B$23,2,FALSE),-5))</f>
        <v/>
      </c>
      <c r="J26" s="10">
        <f>IF(OR('Bilan thermique'!H26="",'Bilan thermique'!I26=""),"",'Bilan thermique'!H26-'Bilan thermique'!I26)</f>
        <v/>
      </c>
      <c r="K26" s="5" t="n"/>
      <c r="L26" s="10">
        <f>IF('Bilan thermique'!B26="","",IFERROR(VLOOKUP('Paramètres'!$D$15,'Paramètres'!$D$15:$E$19,2,FALSE),0))</f>
        <v/>
      </c>
      <c r="M26" s="5" t="n"/>
      <c r="N26" s="10">
        <f>IF('Bilan thermique'!B26="","",IFERROR(VLOOKUP('Paramètres'!$D$16,'Paramètres'!$D$15:$E$19,2,FALSE),0))</f>
        <v/>
      </c>
      <c r="O26" s="5" t="n"/>
      <c r="P26" s="10">
        <f>IF('Bilan thermique'!B26="","",IFERROR(VLOOKUP('Paramètres'!$D$17,'Paramètres'!$D$15:$E$19,2,FALSE),0))</f>
        <v/>
      </c>
      <c r="Q26" s="5" t="n"/>
      <c r="R26" s="10">
        <f>IF('Bilan thermique'!B26="","",IFERROR(VLOOKUP('Paramètres'!$D$18,'Paramètres'!$D$15:$E$19,2,FALSE),0))</f>
        <v/>
      </c>
      <c r="S26" s="5" t="n"/>
      <c r="T26" s="10">
        <f>IF('Bilan thermique'!B26="","",IFERROR(VLOOKUP('Paramètres'!$D$19,'Paramètres'!$D$15:$E$19,2,FALSE),0))</f>
        <v/>
      </c>
      <c r="U26" s="5" t="n"/>
      <c r="V26" s="11">
        <f>IF(OR('Bilan thermique'!K26="",'Bilan thermique'!L26="",'Bilan thermique'!J26=""),"",'Bilan thermique'!K26*'Bilan thermique'!L26*'Bilan thermique'!J26)</f>
        <v/>
      </c>
      <c r="W26" s="11">
        <f>IF(OR('Bilan thermique'!M26="",'Bilan thermique'!N26="",'Bilan thermique'!J26=""),"",'Bilan thermique'!M26*'Bilan thermique'!N26*'Bilan thermique'!J26)</f>
        <v/>
      </c>
      <c r="X26" s="11">
        <f>IF(OR('Bilan thermique'!O26="",'Bilan thermique'!P26="",'Bilan thermique'!J26=""),"",'Bilan thermique'!O26*'Bilan thermique'!P26*'Bilan thermique'!J26)</f>
        <v/>
      </c>
      <c r="Y26" s="11">
        <f>IF(OR('Bilan thermique'!Q26="",'Bilan thermique'!R26="",'Bilan thermique'!J26=""),"",'Bilan thermique'!Q26*'Bilan thermique'!R26*'Bilan thermique'!J26)</f>
        <v/>
      </c>
      <c r="Z26" s="11">
        <f>IF(OR('Bilan thermique'!S26="",'Bilan thermique'!T26="",'Bilan thermique'!J26=""),"",'Bilan thermique'!S26*'Bilan thermique'!T26*'Bilan thermique'!J26)</f>
        <v/>
      </c>
      <c r="AA26" s="11">
        <f>IF(OR('Bilan thermique'!G26="",'Bilan thermique'!U26="",'Bilan thermique'!J26=""),"",'Paramètres'!$B$10*'Bilan thermique'!G26*'Bilan thermique'!U26*'Bilan thermique'!J26)</f>
        <v/>
      </c>
      <c r="AB26" s="11">
        <f>IF(COUNTA('Bilan thermique'!C26,'Bilan thermique'!E26,'Bilan thermique'!F26,'Bilan thermique'!K26,'Bilan thermique'!M26,'Bilan thermique'!O26,'Bilan thermique'!Q26,'Bilan thermique'!S26,'Bilan thermique'!U26)&lt;9,"",SUM('Bilan thermique'!V26:AA26))</f>
        <v/>
      </c>
      <c r="AC26" s="12">
        <f>IF('Bilan thermique'!B26="","",'Paramètres'!$B$11)</f>
        <v/>
      </c>
      <c r="AD26" s="11">
        <f>IF(OR('Bilan thermique'!AB26="",'Bilan thermique'!AC26=""),"",'Bilan thermique'!AB26*(1+'Bilan thermique'!AC26))</f>
        <v/>
      </c>
      <c r="AE26" s="12">
        <f>IF('Bilan thermique'!AB26="","",IFERROR('Bilan thermique'!AB26/SUM('Bilan thermique'!$AB$3:$AB$102),0))</f>
        <v/>
      </c>
      <c r="AF26" s="13">
        <f>IF('Bilan thermique'!AD26="","",IF('Bilan thermique'!AD26&gt;15000,"À vérifier",IF('Bilan thermique'!AD26&gt;8000,"Élevée","Normale")))</f>
        <v/>
      </c>
    </row>
    <row r="27">
      <c r="A27" s="3" t="n"/>
      <c r="B27" s="4" t="n"/>
      <c r="C27" s="3" t="n"/>
      <c r="D27" s="4" t="n"/>
      <c r="E27" s="5" t="n"/>
      <c r="F27" s="5" t="n"/>
      <c r="G27" s="6">
        <f>IF(OR('Bilan thermique'!E27="",'Bilan thermique'!F27=""),"",'Bilan thermique'!E27*'Bilan thermique'!F27)</f>
        <v/>
      </c>
      <c r="H27" s="6">
        <f>IF('Bilan thermique'!B27="","",'Paramètres'!$B$9)</f>
        <v/>
      </c>
      <c r="I27" s="6">
        <f>IF('Bilan thermique'!C27="","",IFERROR(VLOOKUP('Bilan thermique'!C27,'Paramètres'!$A$15:$B$23,2,FALSE),-5))</f>
        <v/>
      </c>
      <c r="J27" s="6">
        <f>IF(OR('Bilan thermique'!H27="",'Bilan thermique'!I27=""),"",'Bilan thermique'!H27-'Bilan thermique'!I27)</f>
        <v/>
      </c>
      <c r="K27" s="5" t="n"/>
      <c r="L27" s="6">
        <f>IF('Bilan thermique'!B27="","",IFERROR(VLOOKUP('Paramètres'!$D$15,'Paramètres'!$D$15:$E$19,2,FALSE),0))</f>
        <v/>
      </c>
      <c r="M27" s="5" t="n"/>
      <c r="N27" s="6">
        <f>IF('Bilan thermique'!B27="","",IFERROR(VLOOKUP('Paramètres'!$D$16,'Paramètres'!$D$15:$E$19,2,FALSE),0))</f>
        <v/>
      </c>
      <c r="O27" s="5" t="n"/>
      <c r="P27" s="6">
        <f>IF('Bilan thermique'!B27="","",IFERROR(VLOOKUP('Paramètres'!$D$17,'Paramètres'!$D$15:$E$19,2,FALSE),0))</f>
        <v/>
      </c>
      <c r="Q27" s="5" t="n"/>
      <c r="R27" s="6">
        <f>IF('Bilan thermique'!B27="","",IFERROR(VLOOKUP('Paramètres'!$D$18,'Paramètres'!$D$15:$E$19,2,FALSE),0))</f>
        <v/>
      </c>
      <c r="S27" s="5" t="n"/>
      <c r="T27" s="6">
        <f>IF('Bilan thermique'!B27="","",IFERROR(VLOOKUP('Paramètres'!$D$19,'Paramètres'!$D$15:$E$19,2,FALSE),0))</f>
        <v/>
      </c>
      <c r="U27" s="5" t="n"/>
      <c r="V27" s="7">
        <f>IF(OR('Bilan thermique'!K27="",'Bilan thermique'!L27="",'Bilan thermique'!J27=""),"",'Bilan thermique'!K27*'Bilan thermique'!L27*'Bilan thermique'!J27)</f>
        <v/>
      </c>
      <c r="W27" s="7">
        <f>IF(OR('Bilan thermique'!M27="",'Bilan thermique'!N27="",'Bilan thermique'!J27=""),"",'Bilan thermique'!M27*'Bilan thermique'!N27*'Bilan thermique'!J27)</f>
        <v/>
      </c>
      <c r="X27" s="7">
        <f>IF(OR('Bilan thermique'!O27="",'Bilan thermique'!P27="",'Bilan thermique'!J27=""),"",'Bilan thermique'!O27*'Bilan thermique'!P27*'Bilan thermique'!J27)</f>
        <v/>
      </c>
      <c r="Y27" s="7">
        <f>IF(OR('Bilan thermique'!Q27="",'Bilan thermique'!R27="",'Bilan thermique'!J27=""),"",'Bilan thermique'!Q27*'Bilan thermique'!R27*'Bilan thermique'!J27)</f>
        <v/>
      </c>
      <c r="Z27" s="7">
        <f>IF(OR('Bilan thermique'!S27="",'Bilan thermique'!T27="",'Bilan thermique'!J27=""),"",'Bilan thermique'!S27*'Bilan thermique'!T27*'Bilan thermique'!J27)</f>
        <v/>
      </c>
      <c r="AA27" s="7">
        <f>IF(OR('Bilan thermique'!G27="",'Bilan thermique'!U27="",'Bilan thermique'!J27=""),"",'Paramètres'!$B$10*'Bilan thermique'!G27*'Bilan thermique'!U27*'Bilan thermique'!J27)</f>
        <v/>
      </c>
      <c r="AB27" s="7">
        <f>IF(COUNTA('Bilan thermique'!C27,'Bilan thermique'!E27,'Bilan thermique'!F27,'Bilan thermique'!K27,'Bilan thermique'!M27,'Bilan thermique'!O27,'Bilan thermique'!Q27,'Bilan thermique'!S27,'Bilan thermique'!U27)&lt;9,"",SUM('Bilan thermique'!V27:AA27))</f>
        <v/>
      </c>
      <c r="AC27" s="8">
        <f>IF('Bilan thermique'!B27="","",'Paramètres'!$B$11)</f>
        <v/>
      </c>
      <c r="AD27" s="7">
        <f>IF(OR('Bilan thermique'!AB27="",'Bilan thermique'!AC27=""),"",'Bilan thermique'!AB27*(1+'Bilan thermique'!AC27))</f>
        <v/>
      </c>
      <c r="AE27" s="8">
        <f>IF('Bilan thermique'!AB27="","",IFERROR('Bilan thermique'!AB27/SUM('Bilan thermique'!$AB$3:$AB$102),0))</f>
        <v/>
      </c>
      <c r="AF27" s="9">
        <f>IF('Bilan thermique'!AD27="","",IF('Bilan thermique'!AD27&gt;15000,"À vérifier",IF('Bilan thermique'!AD27&gt;8000,"Élevée","Normale")))</f>
        <v/>
      </c>
    </row>
    <row r="28">
      <c r="A28" s="3" t="n"/>
      <c r="B28" s="4" t="n"/>
      <c r="C28" s="3" t="n"/>
      <c r="D28" s="4" t="n"/>
      <c r="E28" s="5" t="n"/>
      <c r="F28" s="5" t="n"/>
      <c r="G28" s="10">
        <f>IF(OR('Bilan thermique'!E28="",'Bilan thermique'!F28=""),"",'Bilan thermique'!E28*'Bilan thermique'!F28)</f>
        <v/>
      </c>
      <c r="H28" s="10">
        <f>IF('Bilan thermique'!B28="","",'Paramètres'!$B$9)</f>
        <v/>
      </c>
      <c r="I28" s="10">
        <f>IF('Bilan thermique'!C28="","",IFERROR(VLOOKUP('Bilan thermique'!C28,'Paramètres'!$A$15:$B$23,2,FALSE),-5))</f>
        <v/>
      </c>
      <c r="J28" s="10">
        <f>IF(OR('Bilan thermique'!H28="",'Bilan thermique'!I28=""),"",'Bilan thermique'!H28-'Bilan thermique'!I28)</f>
        <v/>
      </c>
      <c r="K28" s="5" t="n"/>
      <c r="L28" s="10">
        <f>IF('Bilan thermique'!B28="","",IFERROR(VLOOKUP('Paramètres'!$D$15,'Paramètres'!$D$15:$E$19,2,FALSE),0))</f>
        <v/>
      </c>
      <c r="M28" s="5" t="n"/>
      <c r="N28" s="10">
        <f>IF('Bilan thermique'!B28="","",IFERROR(VLOOKUP('Paramètres'!$D$16,'Paramètres'!$D$15:$E$19,2,FALSE),0))</f>
        <v/>
      </c>
      <c r="O28" s="5" t="n"/>
      <c r="P28" s="10">
        <f>IF('Bilan thermique'!B28="","",IFERROR(VLOOKUP('Paramètres'!$D$17,'Paramètres'!$D$15:$E$19,2,FALSE),0))</f>
        <v/>
      </c>
      <c r="Q28" s="5" t="n"/>
      <c r="R28" s="10">
        <f>IF('Bilan thermique'!B28="","",IFERROR(VLOOKUP('Paramètres'!$D$18,'Paramètres'!$D$15:$E$19,2,FALSE),0))</f>
        <v/>
      </c>
      <c r="S28" s="5" t="n"/>
      <c r="T28" s="10">
        <f>IF('Bilan thermique'!B28="","",IFERROR(VLOOKUP('Paramètres'!$D$19,'Paramètres'!$D$15:$E$19,2,FALSE),0))</f>
        <v/>
      </c>
      <c r="U28" s="5" t="n"/>
      <c r="V28" s="11">
        <f>IF(OR('Bilan thermique'!K28="",'Bilan thermique'!L28="",'Bilan thermique'!J28=""),"",'Bilan thermique'!K28*'Bilan thermique'!L28*'Bilan thermique'!J28)</f>
        <v/>
      </c>
      <c r="W28" s="11">
        <f>IF(OR('Bilan thermique'!M28="",'Bilan thermique'!N28="",'Bilan thermique'!J28=""),"",'Bilan thermique'!M28*'Bilan thermique'!N28*'Bilan thermique'!J28)</f>
        <v/>
      </c>
      <c r="X28" s="11">
        <f>IF(OR('Bilan thermique'!O28="",'Bilan thermique'!P28="",'Bilan thermique'!J28=""),"",'Bilan thermique'!O28*'Bilan thermique'!P28*'Bilan thermique'!J28)</f>
        <v/>
      </c>
      <c r="Y28" s="11">
        <f>IF(OR('Bilan thermique'!Q28="",'Bilan thermique'!R28="",'Bilan thermique'!J28=""),"",'Bilan thermique'!Q28*'Bilan thermique'!R28*'Bilan thermique'!J28)</f>
        <v/>
      </c>
      <c r="Z28" s="11">
        <f>IF(OR('Bilan thermique'!S28="",'Bilan thermique'!T28="",'Bilan thermique'!J28=""),"",'Bilan thermique'!S28*'Bilan thermique'!T28*'Bilan thermique'!J28)</f>
        <v/>
      </c>
      <c r="AA28" s="11">
        <f>IF(OR('Bilan thermique'!G28="",'Bilan thermique'!U28="",'Bilan thermique'!J28=""),"",'Paramètres'!$B$10*'Bilan thermique'!G28*'Bilan thermique'!U28*'Bilan thermique'!J28)</f>
        <v/>
      </c>
      <c r="AB28" s="11">
        <f>IF(COUNTA('Bilan thermique'!C28,'Bilan thermique'!E28,'Bilan thermique'!F28,'Bilan thermique'!K28,'Bilan thermique'!M28,'Bilan thermique'!O28,'Bilan thermique'!Q28,'Bilan thermique'!S28,'Bilan thermique'!U28)&lt;9,"",SUM('Bilan thermique'!V28:AA28))</f>
        <v/>
      </c>
      <c r="AC28" s="12">
        <f>IF('Bilan thermique'!B28="","",'Paramètres'!$B$11)</f>
        <v/>
      </c>
      <c r="AD28" s="11">
        <f>IF(OR('Bilan thermique'!AB28="",'Bilan thermique'!AC28=""),"",'Bilan thermique'!AB28*(1+'Bilan thermique'!AC28))</f>
        <v/>
      </c>
      <c r="AE28" s="12">
        <f>IF('Bilan thermique'!AB28="","",IFERROR('Bilan thermique'!AB28/SUM('Bilan thermique'!$AB$3:$AB$102),0))</f>
        <v/>
      </c>
      <c r="AF28" s="13">
        <f>IF('Bilan thermique'!AD28="","",IF('Bilan thermique'!AD28&gt;15000,"À vérifier",IF('Bilan thermique'!AD28&gt;8000,"Élevée","Normale")))</f>
        <v/>
      </c>
    </row>
    <row r="29">
      <c r="A29" s="3" t="n"/>
      <c r="B29" s="4" t="n"/>
      <c r="C29" s="3" t="n"/>
      <c r="D29" s="4" t="n"/>
      <c r="E29" s="5" t="n"/>
      <c r="F29" s="5" t="n"/>
      <c r="G29" s="6">
        <f>IF(OR('Bilan thermique'!E29="",'Bilan thermique'!F29=""),"",'Bilan thermique'!E29*'Bilan thermique'!F29)</f>
        <v/>
      </c>
      <c r="H29" s="6">
        <f>IF('Bilan thermique'!B29="","",'Paramètres'!$B$9)</f>
        <v/>
      </c>
      <c r="I29" s="6">
        <f>IF('Bilan thermique'!C29="","",IFERROR(VLOOKUP('Bilan thermique'!C29,'Paramètres'!$A$15:$B$23,2,FALSE),-5))</f>
        <v/>
      </c>
      <c r="J29" s="6">
        <f>IF(OR('Bilan thermique'!H29="",'Bilan thermique'!I29=""),"",'Bilan thermique'!H29-'Bilan thermique'!I29)</f>
        <v/>
      </c>
      <c r="K29" s="5" t="n"/>
      <c r="L29" s="6">
        <f>IF('Bilan thermique'!B29="","",IFERROR(VLOOKUP('Paramètres'!$D$15,'Paramètres'!$D$15:$E$19,2,FALSE),0))</f>
        <v/>
      </c>
      <c r="M29" s="5" t="n"/>
      <c r="N29" s="6">
        <f>IF('Bilan thermique'!B29="","",IFERROR(VLOOKUP('Paramètres'!$D$16,'Paramètres'!$D$15:$E$19,2,FALSE),0))</f>
        <v/>
      </c>
      <c r="O29" s="5" t="n"/>
      <c r="P29" s="6">
        <f>IF('Bilan thermique'!B29="","",IFERROR(VLOOKUP('Paramètres'!$D$17,'Paramètres'!$D$15:$E$19,2,FALSE),0))</f>
        <v/>
      </c>
      <c r="Q29" s="5" t="n"/>
      <c r="R29" s="6">
        <f>IF('Bilan thermique'!B29="","",IFERROR(VLOOKUP('Paramètres'!$D$18,'Paramètres'!$D$15:$E$19,2,FALSE),0))</f>
        <v/>
      </c>
      <c r="S29" s="5" t="n"/>
      <c r="T29" s="6">
        <f>IF('Bilan thermique'!B29="","",IFERROR(VLOOKUP('Paramètres'!$D$19,'Paramètres'!$D$15:$E$19,2,FALSE),0))</f>
        <v/>
      </c>
      <c r="U29" s="5" t="n"/>
      <c r="V29" s="7">
        <f>IF(OR('Bilan thermique'!K29="",'Bilan thermique'!L29="",'Bilan thermique'!J29=""),"",'Bilan thermique'!K29*'Bilan thermique'!L29*'Bilan thermique'!J29)</f>
        <v/>
      </c>
      <c r="W29" s="7">
        <f>IF(OR('Bilan thermique'!M29="",'Bilan thermique'!N29="",'Bilan thermique'!J29=""),"",'Bilan thermique'!M29*'Bilan thermique'!N29*'Bilan thermique'!J29)</f>
        <v/>
      </c>
      <c r="X29" s="7">
        <f>IF(OR('Bilan thermique'!O29="",'Bilan thermique'!P29="",'Bilan thermique'!J29=""),"",'Bilan thermique'!O29*'Bilan thermique'!P29*'Bilan thermique'!J29)</f>
        <v/>
      </c>
      <c r="Y29" s="7">
        <f>IF(OR('Bilan thermique'!Q29="",'Bilan thermique'!R29="",'Bilan thermique'!J29=""),"",'Bilan thermique'!Q29*'Bilan thermique'!R29*'Bilan thermique'!J29)</f>
        <v/>
      </c>
      <c r="Z29" s="7">
        <f>IF(OR('Bilan thermique'!S29="",'Bilan thermique'!T29="",'Bilan thermique'!J29=""),"",'Bilan thermique'!S29*'Bilan thermique'!T29*'Bilan thermique'!J29)</f>
        <v/>
      </c>
      <c r="AA29" s="7">
        <f>IF(OR('Bilan thermique'!G29="",'Bilan thermique'!U29="",'Bilan thermique'!J29=""),"",'Paramètres'!$B$10*'Bilan thermique'!G29*'Bilan thermique'!U29*'Bilan thermique'!J29)</f>
        <v/>
      </c>
      <c r="AB29" s="7">
        <f>IF(COUNTA('Bilan thermique'!C29,'Bilan thermique'!E29,'Bilan thermique'!F29,'Bilan thermique'!K29,'Bilan thermique'!M29,'Bilan thermique'!O29,'Bilan thermique'!Q29,'Bilan thermique'!S29,'Bilan thermique'!U29)&lt;9,"",SUM('Bilan thermique'!V29:AA29))</f>
        <v/>
      </c>
      <c r="AC29" s="8">
        <f>IF('Bilan thermique'!B29="","",'Paramètres'!$B$11)</f>
        <v/>
      </c>
      <c r="AD29" s="7">
        <f>IF(OR('Bilan thermique'!AB29="",'Bilan thermique'!AC29=""),"",'Bilan thermique'!AB29*(1+'Bilan thermique'!AC29))</f>
        <v/>
      </c>
      <c r="AE29" s="8">
        <f>IF('Bilan thermique'!AB29="","",IFERROR('Bilan thermique'!AB29/SUM('Bilan thermique'!$AB$3:$AB$102),0))</f>
        <v/>
      </c>
      <c r="AF29" s="9">
        <f>IF('Bilan thermique'!AD29="","",IF('Bilan thermique'!AD29&gt;15000,"À vérifier",IF('Bilan thermique'!AD29&gt;8000,"Élevée","Normale")))</f>
        <v/>
      </c>
    </row>
    <row r="30">
      <c r="A30" s="3" t="n"/>
      <c r="B30" s="4" t="n"/>
      <c r="C30" s="3" t="n"/>
      <c r="D30" s="4" t="n"/>
      <c r="E30" s="5" t="n"/>
      <c r="F30" s="5" t="n"/>
      <c r="G30" s="10">
        <f>IF(OR('Bilan thermique'!E30="",'Bilan thermique'!F30=""),"",'Bilan thermique'!E30*'Bilan thermique'!F30)</f>
        <v/>
      </c>
      <c r="H30" s="10">
        <f>IF('Bilan thermique'!B30="","",'Paramètres'!$B$9)</f>
        <v/>
      </c>
      <c r="I30" s="10">
        <f>IF('Bilan thermique'!C30="","",IFERROR(VLOOKUP('Bilan thermique'!C30,'Paramètres'!$A$15:$B$23,2,FALSE),-5))</f>
        <v/>
      </c>
      <c r="J30" s="10">
        <f>IF(OR('Bilan thermique'!H30="",'Bilan thermique'!I30=""),"",'Bilan thermique'!H30-'Bilan thermique'!I30)</f>
        <v/>
      </c>
      <c r="K30" s="5" t="n"/>
      <c r="L30" s="10">
        <f>IF('Bilan thermique'!B30="","",IFERROR(VLOOKUP('Paramètres'!$D$15,'Paramètres'!$D$15:$E$19,2,FALSE),0))</f>
        <v/>
      </c>
      <c r="M30" s="5" t="n"/>
      <c r="N30" s="10">
        <f>IF('Bilan thermique'!B30="","",IFERROR(VLOOKUP('Paramètres'!$D$16,'Paramètres'!$D$15:$E$19,2,FALSE),0))</f>
        <v/>
      </c>
      <c r="O30" s="5" t="n"/>
      <c r="P30" s="10">
        <f>IF('Bilan thermique'!B30="","",IFERROR(VLOOKUP('Paramètres'!$D$17,'Paramètres'!$D$15:$E$19,2,FALSE),0))</f>
        <v/>
      </c>
      <c r="Q30" s="5" t="n"/>
      <c r="R30" s="10">
        <f>IF('Bilan thermique'!B30="","",IFERROR(VLOOKUP('Paramètres'!$D$18,'Paramètres'!$D$15:$E$19,2,FALSE),0))</f>
        <v/>
      </c>
      <c r="S30" s="5" t="n"/>
      <c r="T30" s="10">
        <f>IF('Bilan thermique'!B30="","",IFERROR(VLOOKUP('Paramètres'!$D$19,'Paramètres'!$D$15:$E$19,2,FALSE),0))</f>
        <v/>
      </c>
      <c r="U30" s="5" t="n"/>
      <c r="V30" s="11">
        <f>IF(OR('Bilan thermique'!K30="",'Bilan thermique'!L30="",'Bilan thermique'!J30=""),"",'Bilan thermique'!K30*'Bilan thermique'!L30*'Bilan thermique'!J30)</f>
        <v/>
      </c>
      <c r="W30" s="11">
        <f>IF(OR('Bilan thermique'!M30="",'Bilan thermique'!N30="",'Bilan thermique'!J30=""),"",'Bilan thermique'!M30*'Bilan thermique'!N30*'Bilan thermique'!J30)</f>
        <v/>
      </c>
      <c r="X30" s="11">
        <f>IF(OR('Bilan thermique'!O30="",'Bilan thermique'!P30="",'Bilan thermique'!J30=""),"",'Bilan thermique'!O30*'Bilan thermique'!P30*'Bilan thermique'!J30)</f>
        <v/>
      </c>
      <c r="Y30" s="11">
        <f>IF(OR('Bilan thermique'!Q30="",'Bilan thermique'!R30="",'Bilan thermique'!J30=""),"",'Bilan thermique'!Q30*'Bilan thermique'!R30*'Bilan thermique'!J30)</f>
        <v/>
      </c>
      <c r="Z30" s="11">
        <f>IF(OR('Bilan thermique'!S30="",'Bilan thermique'!T30="",'Bilan thermique'!J30=""),"",'Bilan thermique'!S30*'Bilan thermique'!T30*'Bilan thermique'!J30)</f>
        <v/>
      </c>
      <c r="AA30" s="11">
        <f>IF(OR('Bilan thermique'!G30="",'Bilan thermique'!U30="",'Bilan thermique'!J30=""),"",'Paramètres'!$B$10*'Bilan thermique'!G30*'Bilan thermique'!U30*'Bilan thermique'!J30)</f>
        <v/>
      </c>
      <c r="AB30" s="11">
        <f>IF(COUNTA('Bilan thermique'!C30,'Bilan thermique'!E30,'Bilan thermique'!F30,'Bilan thermique'!K30,'Bilan thermique'!M30,'Bilan thermique'!O30,'Bilan thermique'!Q30,'Bilan thermique'!S30,'Bilan thermique'!U30)&lt;9,"",SUM('Bilan thermique'!V30:AA30))</f>
        <v/>
      </c>
      <c r="AC30" s="12">
        <f>IF('Bilan thermique'!B30="","",'Paramètres'!$B$11)</f>
        <v/>
      </c>
      <c r="AD30" s="11">
        <f>IF(OR('Bilan thermique'!AB30="",'Bilan thermique'!AC30=""),"",'Bilan thermique'!AB30*(1+'Bilan thermique'!AC30))</f>
        <v/>
      </c>
      <c r="AE30" s="12">
        <f>IF('Bilan thermique'!AB30="","",IFERROR('Bilan thermique'!AB30/SUM('Bilan thermique'!$AB$3:$AB$102),0))</f>
        <v/>
      </c>
      <c r="AF30" s="13">
        <f>IF('Bilan thermique'!AD30="","",IF('Bilan thermique'!AD30&gt;15000,"À vérifier",IF('Bilan thermique'!AD30&gt;8000,"Élevée","Normale")))</f>
        <v/>
      </c>
    </row>
    <row r="31">
      <c r="A31" s="3" t="n"/>
      <c r="B31" s="4" t="n"/>
      <c r="C31" s="3" t="n"/>
      <c r="D31" s="4" t="n"/>
      <c r="E31" s="5" t="n"/>
      <c r="F31" s="5" t="n"/>
      <c r="G31" s="6">
        <f>IF(OR('Bilan thermique'!E31="",'Bilan thermique'!F31=""),"",'Bilan thermique'!E31*'Bilan thermique'!F31)</f>
        <v/>
      </c>
      <c r="H31" s="6">
        <f>IF('Bilan thermique'!B31="","",'Paramètres'!$B$9)</f>
        <v/>
      </c>
      <c r="I31" s="6">
        <f>IF('Bilan thermique'!C31="","",IFERROR(VLOOKUP('Bilan thermique'!C31,'Paramètres'!$A$15:$B$23,2,FALSE),-5))</f>
        <v/>
      </c>
      <c r="J31" s="6">
        <f>IF(OR('Bilan thermique'!H31="",'Bilan thermique'!I31=""),"",'Bilan thermique'!H31-'Bilan thermique'!I31)</f>
        <v/>
      </c>
      <c r="K31" s="5" t="n"/>
      <c r="L31" s="6">
        <f>IF('Bilan thermique'!B31="","",IFERROR(VLOOKUP('Paramètres'!$D$15,'Paramètres'!$D$15:$E$19,2,FALSE),0))</f>
        <v/>
      </c>
      <c r="M31" s="5" t="n"/>
      <c r="N31" s="6">
        <f>IF('Bilan thermique'!B31="","",IFERROR(VLOOKUP('Paramètres'!$D$16,'Paramètres'!$D$15:$E$19,2,FALSE),0))</f>
        <v/>
      </c>
      <c r="O31" s="5" t="n"/>
      <c r="P31" s="6">
        <f>IF('Bilan thermique'!B31="","",IFERROR(VLOOKUP('Paramètres'!$D$17,'Paramètres'!$D$15:$E$19,2,FALSE),0))</f>
        <v/>
      </c>
      <c r="Q31" s="5" t="n"/>
      <c r="R31" s="6">
        <f>IF('Bilan thermique'!B31="","",IFERROR(VLOOKUP('Paramètres'!$D$18,'Paramètres'!$D$15:$E$19,2,FALSE),0))</f>
        <v/>
      </c>
      <c r="S31" s="5" t="n"/>
      <c r="T31" s="6">
        <f>IF('Bilan thermique'!B31="","",IFERROR(VLOOKUP('Paramètres'!$D$19,'Paramètres'!$D$15:$E$19,2,FALSE),0))</f>
        <v/>
      </c>
      <c r="U31" s="5" t="n"/>
      <c r="V31" s="7">
        <f>IF(OR('Bilan thermique'!K31="",'Bilan thermique'!L31="",'Bilan thermique'!J31=""),"",'Bilan thermique'!K31*'Bilan thermique'!L31*'Bilan thermique'!J31)</f>
        <v/>
      </c>
      <c r="W31" s="7">
        <f>IF(OR('Bilan thermique'!M31="",'Bilan thermique'!N31="",'Bilan thermique'!J31=""),"",'Bilan thermique'!M31*'Bilan thermique'!N31*'Bilan thermique'!J31)</f>
        <v/>
      </c>
      <c r="X31" s="7">
        <f>IF(OR('Bilan thermique'!O31="",'Bilan thermique'!P31="",'Bilan thermique'!J31=""),"",'Bilan thermique'!O31*'Bilan thermique'!P31*'Bilan thermique'!J31)</f>
        <v/>
      </c>
      <c r="Y31" s="7">
        <f>IF(OR('Bilan thermique'!Q31="",'Bilan thermique'!R31="",'Bilan thermique'!J31=""),"",'Bilan thermique'!Q31*'Bilan thermique'!R31*'Bilan thermique'!J31)</f>
        <v/>
      </c>
      <c r="Z31" s="7">
        <f>IF(OR('Bilan thermique'!S31="",'Bilan thermique'!T31="",'Bilan thermique'!J31=""),"",'Bilan thermique'!S31*'Bilan thermique'!T31*'Bilan thermique'!J31)</f>
        <v/>
      </c>
      <c r="AA31" s="7">
        <f>IF(OR('Bilan thermique'!G31="",'Bilan thermique'!U31="",'Bilan thermique'!J31=""),"",'Paramètres'!$B$10*'Bilan thermique'!G31*'Bilan thermique'!U31*'Bilan thermique'!J31)</f>
        <v/>
      </c>
      <c r="AB31" s="7">
        <f>IF(COUNTA('Bilan thermique'!C31,'Bilan thermique'!E31,'Bilan thermique'!F31,'Bilan thermique'!K31,'Bilan thermique'!M31,'Bilan thermique'!O31,'Bilan thermique'!Q31,'Bilan thermique'!S31,'Bilan thermique'!U31)&lt;9,"",SUM('Bilan thermique'!V31:AA31))</f>
        <v/>
      </c>
      <c r="AC31" s="8">
        <f>IF('Bilan thermique'!B31="","",'Paramètres'!$B$11)</f>
        <v/>
      </c>
      <c r="AD31" s="7">
        <f>IF(OR('Bilan thermique'!AB31="",'Bilan thermique'!AC31=""),"",'Bilan thermique'!AB31*(1+'Bilan thermique'!AC31))</f>
        <v/>
      </c>
      <c r="AE31" s="8">
        <f>IF('Bilan thermique'!AB31="","",IFERROR('Bilan thermique'!AB31/SUM('Bilan thermique'!$AB$3:$AB$102),0))</f>
        <v/>
      </c>
      <c r="AF31" s="9">
        <f>IF('Bilan thermique'!AD31="","",IF('Bilan thermique'!AD31&gt;15000,"À vérifier",IF('Bilan thermique'!AD31&gt;8000,"Élevée","Normale")))</f>
        <v/>
      </c>
    </row>
    <row r="32">
      <c r="A32" s="3" t="n"/>
      <c r="B32" s="4" t="n"/>
      <c r="C32" s="3" t="n"/>
      <c r="D32" s="4" t="n"/>
      <c r="E32" s="5" t="n"/>
      <c r="F32" s="5" t="n"/>
      <c r="G32" s="10">
        <f>IF(OR('Bilan thermique'!E32="",'Bilan thermique'!F32=""),"",'Bilan thermique'!E32*'Bilan thermique'!F32)</f>
        <v/>
      </c>
      <c r="H32" s="10">
        <f>IF('Bilan thermique'!B32="","",'Paramètres'!$B$9)</f>
        <v/>
      </c>
      <c r="I32" s="10">
        <f>IF('Bilan thermique'!C32="","",IFERROR(VLOOKUP('Bilan thermique'!C32,'Paramètres'!$A$15:$B$23,2,FALSE),-5))</f>
        <v/>
      </c>
      <c r="J32" s="10">
        <f>IF(OR('Bilan thermique'!H32="",'Bilan thermique'!I32=""),"",'Bilan thermique'!H32-'Bilan thermique'!I32)</f>
        <v/>
      </c>
      <c r="K32" s="5" t="n"/>
      <c r="L32" s="10">
        <f>IF('Bilan thermique'!B32="","",IFERROR(VLOOKUP('Paramètres'!$D$15,'Paramètres'!$D$15:$E$19,2,FALSE),0))</f>
        <v/>
      </c>
      <c r="M32" s="5" t="n"/>
      <c r="N32" s="10">
        <f>IF('Bilan thermique'!B32="","",IFERROR(VLOOKUP('Paramètres'!$D$16,'Paramètres'!$D$15:$E$19,2,FALSE),0))</f>
        <v/>
      </c>
      <c r="O32" s="5" t="n"/>
      <c r="P32" s="10">
        <f>IF('Bilan thermique'!B32="","",IFERROR(VLOOKUP('Paramètres'!$D$17,'Paramètres'!$D$15:$E$19,2,FALSE),0))</f>
        <v/>
      </c>
      <c r="Q32" s="5" t="n"/>
      <c r="R32" s="10">
        <f>IF('Bilan thermique'!B32="","",IFERROR(VLOOKUP('Paramètres'!$D$18,'Paramètres'!$D$15:$E$19,2,FALSE),0))</f>
        <v/>
      </c>
      <c r="S32" s="5" t="n"/>
      <c r="T32" s="10">
        <f>IF('Bilan thermique'!B32="","",IFERROR(VLOOKUP('Paramètres'!$D$19,'Paramètres'!$D$15:$E$19,2,FALSE),0))</f>
        <v/>
      </c>
      <c r="U32" s="5" t="n"/>
      <c r="V32" s="11">
        <f>IF(OR('Bilan thermique'!K32="",'Bilan thermique'!L32="",'Bilan thermique'!J32=""),"",'Bilan thermique'!K32*'Bilan thermique'!L32*'Bilan thermique'!J32)</f>
        <v/>
      </c>
      <c r="W32" s="11">
        <f>IF(OR('Bilan thermique'!M32="",'Bilan thermique'!N32="",'Bilan thermique'!J32=""),"",'Bilan thermique'!M32*'Bilan thermique'!N32*'Bilan thermique'!J32)</f>
        <v/>
      </c>
      <c r="X32" s="11">
        <f>IF(OR('Bilan thermique'!O32="",'Bilan thermique'!P32="",'Bilan thermique'!J32=""),"",'Bilan thermique'!O32*'Bilan thermique'!P32*'Bilan thermique'!J32)</f>
        <v/>
      </c>
      <c r="Y32" s="11">
        <f>IF(OR('Bilan thermique'!Q32="",'Bilan thermique'!R32="",'Bilan thermique'!J32=""),"",'Bilan thermique'!Q32*'Bilan thermique'!R32*'Bilan thermique'!J32)</f>
        <v/>
      </c>
      <c r="Z32" s="11">
        <f>IF(OR('Bilan thermique'!S32="",'Bilan thermique'!T32="",'Bilan thermique'!J32=""),"",'Bilan thermique'!S32*'Bilan thermique'!T32*'Bilan thermique'!J32)</f>
        <v/>
      </c>
      <c r="AA32" s="11">
        <f>IF(OR('Bilan thermique'!G32="",'Bilan thermique'!U32="",'Bilan thermique'!J32=""),"",'Paramètres'!$B$10*'Bilan thermique'!G32*'Bilan thermique'!U32*'Bilan thermique'!J32)</f>
        <v/>
      </c>
      <c r="AB32" s="11">
        <f>IF(COUNTA('Bilan thermique'!C32,'Bilan thermique'!E32,'Bilan thermique'!F32,'Bilan thermique'!K32,'Bilan thermique'!M32,'Bilan thermique'!O32,'Bilan thermique'!Q32,'Bilan thermique'!S32,'Bilan thermique'!U32)&lt;9,"",SUM('Bilan thermique'!V32:AA32))</f>
        <v/>
      </c>
      <c r="AC32" s="12">
        <f>IF('Bilan thermique'!B32="","",'Paramètres'!$B$11)</f>
        <v/>
      </c>
      <c r="AD32" s="11">
        <f>IF(OR('Bilan thermique'!AB32="",'Bilan thermique'!AC32=""),"",'Bilan thermique'!AB32*(1+'Bilan thermique'!AC32))</f>
        <v/>
      </c>
      <c r="AE32" s="12">
        <f>IF('Bilan thermique'!AB32="","",IFERROR('Bilan thermique'!AB32/SUM('Bilan thermique'!$AB$3:$AB$102),0))</f>
        <v/>
      </c>
      <c r="AF32" s="13">
        <f>IF('Bilan thermique'!AD32="","",IF('Bilan thermique'!AD32&gt;15000,"À vérifier",IF('Bilan thermique'!AD32&gt;8000,"Élevée","Normale")))</f>
        <v/>
      </c>
    </row>
    <row r="33">
      <c r="A33" s="3" t="n"/>
      <c r="B33" s="4" t="n"/>
      <c r="C33" s="3" t="n"/>
      <c r="D33" s="4" t="n"/>
      <c r="E33" s="5" t="n"/>
      <c r="F33" s="5" t="n"/>
      <c r="G33" s="6">
        <f>IF(OR('Bilan thermique'!E33="",'Bilan thermique'!F33=""),"",'Bilan thermique'!E33*'Bilan thermique'!F33)</f>
        <v/>
      </c>
      <c r="H33" s="6">
        <f>IF('Bilan thermique'!B33="","",'Paramètres'!$B$9)</f>
        <v/>
      </c>
      <c r="I33" s="6">
        <f>IF('Bilan thermique'!C33="","",IFERROR(VLOOKUP('Bilan thermique'!C33,'Paramètres'!$A$15:$B$23,2,FALSE),-5))</f>
        <v/>
      </c>
      <c r="J33" s="6">
        <f>IF(OR('Bilan thermique'!H33="",'Bilan thermique'!I33=""),"",'Bilan thermique'!H33-'Bilan thermique'!I33)</f>
        <v/>
      </c>
      <c r="K33" s="5" t="n"/>
      <c r="L33" s="6">
        <f>IF('Bilan thermique'!B33="","",IFERROR(VLOOKUP('Paramètres'!$D$15,'Paramètres'!$D$15:$E$19,2,FALSE),0))</f>
        <v/>
      </c>
      <c r="M33" s="5" t="n"/>
      <c r="N33" s="6">
        <f>IF('Bilan thermique'!B33="","",IFERROR(VLOOKUP('Paramètres'!$D$16,'Paramètres'!$D$15:$E$19,2,FALSE),0))</f>
        <v/>
      </c>
      <c r="O33" s="5" t="n"/>
      <c r="P33" s="6">
        <f>IF('Bilan thermique'!B33="","",IFERROR(VLOOKUP('Paramètres'!$D$17,'Paramètres'!$D$15:$E$19,2,FALSE),0))</f>
        <v/>
      </c>
      <c r="Q33" s="5" t="n"/>
      <c r="R33" s="6">
        <f>IF('Bilan thermique'!B33="","",IFERROR(VLOOKUP('Paramètres'!$D$18,'Paramètres'!$D$15:$E$19,2,FALSE),0))</f>
        <v/>
      </c>
      <c r="S33" s="5" t="n"/>
      <c r="T33" s="6">
        <f>IF('Bilan thermique'!B33="","",IFERROR(VLOOKUP('Paramètres'!$D$19,'Paramètres'!$D$15:$E$19,2,FALSE),0))</f>
        <v/>
      </c>
      <c r="U33" s="5" t="n"/>
      <c r="V33" s="7">
        <f>IF(OR('Bilan thermique'!K33="",'Bilan thermique'!L33="",'Bilan thermique'!J33=""),"",'Bilan thermique'!K33*'Bilan thermique'!L33*'Bilan thermique'!J33)</f>
        <v/>
      </c>
      <c r="W33" s="7">
        <f>IF(OR('Bilan thermique'!M33="",'Bilan thermique'!N33="",'Bilan thermique'!J33=""),"",'Bilan thermique'!M33*'Bilan thermique'!N33*'Bilan thermique'!J33)</f>
        <v/>
      </c>
      <c r="X33" s="7">
        <f>IF(OR('Bilan thermique'!O33="",'Bilan thermique'!P33="",'Bilan thermique'!J33=""),"",'Bilan thermique'!O33*'Bilan thermique'!P33*'Bilan thermique'!J33)</f>
        <v/>
      </c>
      <c r="Y33" s="7">
        <f>IF(OR('Bilan thermique'!Q33="",'Bilan thermique'!R33="",'Bilan thermique'!J33=""),"",'Bilan thermique'!Q33*'Bilan thermique'!R33*'Bilan thermique'!J33)</f>
        <v/>
      </c>
      <c r="Z33" s="7">
        <f>IF(OR('Bilan thermique'!S33="",'Bilan thermique'!T33="",'Bilan thermique'!J33=""),"",'Bilan thermique'!S33*'Bilan thermique'!T33*'Bilan thermique'!J33)</f>
        <v/>
      </c>
      <c r="AA33" s="7">
        <f>IF(OR('Bilan thermique'!G33="",'Bilan thermique'!U33="",'Bilan thermique'!J33=""),"",'Paramètres'!$B$10*'Bilan thermique'!G33*'Bilan thermique'!U33*'Bilan thermique'!J33)</f>
        <v/>
      </c>
      <c r="AB33" s="7">
        <f>IF(COUNTA('Bilan thermique'!C33,'Bilan thermique'!E33,'Bilan thermique'!F33,'Bilan thermique'!K33,'Bilan thermique'!M33,'Bilan thermique'!O33,'Bilan thermique'!Q33,'Bilan thermique'!S33,'Bilan thermique'!U33)&lt;9,"",SUM('Bilan thermique'!V33:AA33))</f>
        <v/>
      </c>
      <c r="AC33" s="8">
        <f>IF('Bilan thermique'!B33="","",'Paramètres'!$B$11)</f>
        <v/>
      </c>
      <c r="AD33" s="7">
        <f>IF(OR('Bilan thermique'!AB33="",'Bilan thermique'!AC33=""),"",'Bilan thermique'!AB33*(1+'Bilan thermique'!AC33))</f>
        <v/>
      </c>
      <c r="AE33" s="8">
        <f>IF('Bilan thermique'!AB33="","",IFERROR('Bilan thermique'!AB33/SUM('Bilan thermique'!$AB$3:$AB$102),0))</f>
        <v/>
      </c>
      <c r="AF33" s="9">
        <f>IF('Bilan thermique'!AD33="","",IF('Bilan thermique'!AD33&gt;15000,"À vérifier",IF('Bilan thermique'!AD33&gt;8000,"Élevée","Normale")))</f>
        <v/>
      </c>
    </row>
    <row r="34">
      <c r="A34" s="3" t="n"/>
      <c r="B34" s="4" t="n"/>
      <c r="C34" s="3" t="n"/>
      <c r="D34" s="4" t="n"/>
      <c r="E34" s="5" t="n"/>
      <c r="F34" s="5" t="n"/>
      <c r="G34" s="10">
        <f>IF(OR('Bilan thermique'!E34="",'Bilan thermique'!F34=""),"",'Bilan thermique'!E34*'Bilan thermique'!F34)</f>
        <v/>
      </c>
      <c r="H34" s="10">
        <f>IF('Bilan thermique'!B34="","",'Paramètres'!$B$9)</f>
        <v/>
      </c>
      <c r="I34" s="10">
        <f>IF('Bilan thermique'!C34="","",IFERROR(VLOOKUP('Bilan thermique'!C34,'Paramètres'!$A$15:$B$23,2,FALSE),-5))</f>
        <v/>
      </c>
      <c r="J34" s="10">
        <f>IF(OR('Bilan thermique'!H34="",'Bilan thermique'!I34=""),"",'Bilan thermique'!H34-'Bilan thermique'!I34)</f>
        <v/>
      </c>
      <c r="K34" s="5" t="n"/>
      <c r="L34" s="10">
        <f>IF('Bilan thermique'!B34="","",IFERROR(VLOOKUP('Paramètres'!$D$15,'Paramètres'!$D$15:$E$19,2,FALSE),0))</f>
        <v/>
      </c>
      <c r="M34" s="5" t="n"/>
      <c r="N34" s="10">
        <f>IF('Bilan thermique'!B34="","",IFERROR(VLOOKUP('Paramètres'!$D$16,'Paramètres'!$D$15:$E$19,2,FALSE),0))</f>
        <v/>
      </c>
      <c r="O34" s="5" t="n"/>
      <c r="P34" s="10">
        <f>IF('Bilan thermique'!B34="","",IFERROR(VLOOKUP('Paramètres'!$D$17,'Paramètres'!$D$15:$E$19,2,FALSE),0))</f>
        <v/>
      </c>
      <c r="Q34" s="5" t="n"/>
      <c r="R34" s="10">
        <f>IF('Bilan thermique'!B34="","",IFERROR(VLOOKUP('Paramètres'!$D$18,'Paramètres'!$D$15:$E$19,2,FALSE),0))</f>
        <v/>
      </c>
      <c r="S34" s="5" t="n"/>
      <c r="T34" s="10">
        <f>IF('Bilan thermique'!B34="","",IFERROR(VLOOKUP('Paramètres'!$D$19,'Paramètres'!$D$15:$E$19,2,FALSE),0))</f>
        <v/>
      </c>
      <c r="U34" s="5" t="n"/>
      <c r="V34" s="11">
        <f>IF(OR('Bilan thermique'!K34="",'Bilan thermique'!L34="",'Bilan thermique'!J34=""),"",'Bilan thermique'!K34*'Bilan thermique'!L34*'Bilan thermique'!J34)</f>
        <v/>
      </c>
      <c r="W34" s="11">
        <f>IF(OR('Bilan thermique'!M34="",'Bilan thermique'!N34="",'Bilan thermique'!J34=""),"",'Bilan thermique'!M34*'Bilan thermique'!N34*'Bilan thermique'!J34)</f>
        <v/>
      </c>
      <c r="X34" s="11">
        <f>IF(OR('Bilan thermique'!O34="",'Bilan thermique'!P34="",'Bilan thermique'!J34=""),"",'Bilan thermique'!O34*'Bilan thermique'!P34*'Bilan thermique'!J34)</f>
        <v/>
      </c>
      <c r="Y34" s="11">
        <f>IF(OR('Bilan thermique'!Q34="",'Bilan thermique'!R34="",'Bilan thermique'!J34=""),"",'Bilan thermique'!Q34*'Bilan thermique'!R34*'Bilan thermique'!J34)</f>
        <v/>
      </c>
      <c r="Z34" s="11">
        <f>IF(OR('Bilan thermique'!S34="",'Bilan thermique'!T34="",'Bilan thermique'!J34=""),"",'Bilan thermique'!S34*'Bilan thermique'!T34*'Bilan thermique'!J34)</f>
        <v/>
      </c>
      <c r="AA34" s="11">
        <f>IF(OR('Bilan thermique'!G34="",'Bilan thermique'!U34="",'Bilan thermique'!J34=""),"",'Paramètres'!$B$10*'Bilan thermique'!G34*'Bilan thermique'!U34*'Bilan thermique'!J34)</f>
        <v/>
      </c>
      <c r="AB34" s="11">
        <f>IF(COUNTA('Bilan thermique'!C34,'Bilan thermique'!E34,'Bilan thermique'!F34,'Bilan thermique'!K34,'Bilan thermique'!M34,'Bilan thermique'!O34,'Bilan thermique'!Q34,'Bilan thermique'!S34,'Bilan thermique'!U34)&lt;9,"",SUM('Bilan thermique'!V34:AA34))</f>
        <v/>
      </c>
      <c r="AC34" s="12">
        <f>IF('Bilan thermique'!B34="","",'Paramètres'!$B$11)</f>
        <v/>
      </c>
      <c r="AD34" s="11">
        <f>IF(OR('Bilan thermique'!AB34="",'Bilan thermique'!AC34=""),"",'Bilan thermique'!AB34*(1+'Bilan thermique'!AC34))</f>
        <v/>
      </c>
      <c r="AE34" s="12">
        <f>IF('Bilan thermique'!AB34="","",IFERROR('Bilan thermique'!AB34/SUM('Bilan thermique'!$AB$3:$AB$102),0))</f>
        <v/>
      </c>
      <c r="AF34" s="13">
        <f>IF('Bilan thermique'!AD34="","",IF('Bilan thermique'!AD34&gt;15000,"À vérifier",IF('Bilan thermique'!AD34&gt;8000,"Élevée","Normale")))</f>
        <v/>
      </c>
    </row>
    <row r="35">
      <c r="A35" s="3" t="n"/>
      <c r="B35" s="4" t="n"/>
      <c r="C35" s="3" t="n"/>
      <c r="D35" s="4" t="n"/>
      <c r="E35" s="5" t="n"/>
      <c r="F35" s="5" t="n"/>
      <c r="G35" s="6">
        <f>IF(OR('Bilan thermique'!E35="",'Bilan thermique'!F35=""),"",'Bilan thermique'!E35*'Bilan thermique'!F35)</f>
        <v/>
      </c>
      <c r="H35" s="6">
        <f>IF('Bilan thermique'!B35="","",'Paramètres'!$B$9)</f>
        <v/>
      </c>
      <c r="I35" s="6">
        <f>IF('Bilan thermique'!C35="","",IFERROR(VLOOKUP('Bilan thermique'!C35,'Paramètres'!$A$15:$B$23,2,FALSE),-5))</f>
        <v/>
      </c>
      <c r="J35" s="6">
        <f>IF(OR('Bilan thermique'!H35="",'Bilan thermique'!I35=""),"",'Bilan thermique'!H35-'Bilan thermique'!I35)</f>
        <v/>
      </c>
      <c r="K35" s="5" t="n"/>
      <c r="L35" s="6">
        <f>IF('Bilan thermique'!B35="","",IFERROR(VLOOKUP('Paramètres'!$D$15,'Paramètres'!$D$15:$E$19,2,FALSE),0))</f>
        <v/>
      </c>
      <c r="M35" s="5" t="n"/>
      <c r="N35" s="6">
        <f>IF('Bilan thermique'!B35="","",IFERROR(VLOOKUP('Paramètres'!$D$16,'Paramètres'!$D$15:$E$19,2,FALSE),0))</f>
        <v/>
      </c>
      <c r="O35" s="5" t="n"/>
      <c r="P35" s="6">
        <f>IF('Bilan thermique'!B35="","",IFERROR(VLOOKUP('Paramètres'!$D$17,'Paramètres'!$D$15:$E$19,2,FALSE),0))</f>
        <v/>
      </c>
      <c r="Q35" s="5" t="n"/>
      <c r="R35" s="6">
        <f>IF('Bilan thermique'!B35="","",IFERROR(VLOOKUP('Paramètres'!$D$18,'Paramètres'!$D$15:$E$19,2,FALSE),0))</f>
        <v/>
      </c>
      <c r="S35" s="5" t="n"/>
      <c r="T35" s="6">
        <f>IF('Bilan thermique'!B35="","",IFERROR(VLOOKUP('Paramètres'!$D$19,'Paramètres'!$D$15:$E$19,2,FALSE),0))</f>
        <v/>
      </c>
      <c r="U35" s="5" t="n"/>
      <c r="V35" s="7">
        <f>IF(OR('Bilan thermique'!K35="",'Bilan thermique'!L35="",'Bilan thermique'!J35=""),"",'Bilan thermique'!K35*'Bilan thermique'!L35*'Bilan thermique'!J35)</f>
        <v/>
      </c>
      <c r="W35" s="7">
        <f>IF(OR('Bilan thermique'!M35="",'Bilan thermique'!N35="",'Bilan thermique'!J35=""),"",'Bilan thermique'!M35*'Bilan thermique'!N35*'Bilan thermique'!J35)</f>
        <v/>
      </c>
      <c r="X35" s="7">
        <f>IF(OR('Bilan thermique'!O35="",'Bilan thermique'!P35="",'Bilan thermique'!J35=""),"",'Bilan thermique'!O35*'Bilan thermique'!P35*'Bilan thermique'!J35)</f>
        <v/>
      </c>
      <c r="Y35" s="7">
        <f>IF(OR('Bilan thermique'!Q35="",'Bilan thermique'!R35="",'Bilan thermique'!J35=""),"",'Bilan thermique'!Q35*'Bilan thermique'!R35*'Bilan thermique'!J35)</f>
        <v/>
      </c>
      <c r="Z35" s="7">
        <f>IF(OR('Bilan thermique'!S35="",'Bilan thermique'!T35="",'Bilan thermique'!J35=""),"",'Bilan thermique'!S35*'Bilan thermique'!T35*'Bilan thermique'!J35)</f>
        <v/>
      </c>
      <c r="AA35" s="7">
        <f>IF(OR('Bilan thermique'!G35="",'Bilan thermique'!U35="",'Bilan thermique'!J35=""),"",'Paramètres'!$B$10*'Bilan thermique'!G35*'Bilan thermique'!U35*'Bilan thermique'!J35)</f>
        <v/>
      </c>
      <c r="AB35" s="7">
        <f>IF(COUNTA('Bilan thermique'!C35,'Bilan thermique'!E35,'Bilan thermique'!F35,'Bilan thermique'!K35,'Bilan thermique'!M35,'Bilan thermique'!O35,'Bilan thermique'!Q35,'Bilan thermique'!S35,'Bilan thermique'!U35)&lt;9,"",SUM('Bilan thermique'!V35:AA35))</f>
        <v/>
      </c>
      <c r="AC35" s="8">
        <f>IF('Bilan thermique'!B35="","",'Paramètres'!$B$11)</f>
        <v/>
      </c>
      <c r="AD35" s="7">
        <f>IF(OR('Bilan thermique'!AB35="",'Bilan thermique'!AC35=""),"",'Bilan thermique'!AB35*(1+'Bilan thermique'!AC35))</f>
        <v/>
      </c>
      <c r="AE35" s="8">
        <f>IF('Bilan thermique'!AB35="","",IFERROR('Bilan thermique'!AB35/SUM('Bilan thermique'!$AB$3:$AB$102),0))</f>
        <v/>
      </c>
      <c r="AF35" s="9">
        <f>IF('Bilan thermique'!AD35="","",IF('Bilan thermique'!AD35&gt;15000,"À vérifier",IF('Bilan thermique'!AD35&gt;8000,"Élevée","Normale")))</f>
        <v/>
      </c>
    </row>
    <row r="36">
      <c r="A36" s="3" t="n"/>
      <c r="B36" s="4" t="n"/>
      <c r="C36" s="3" t="n"/>
      <c r="D36" s="4" t="n"/>
      <c r="E36" s="5" t="n"/>
      <c r="F36" s="5" t="n"/>
      <c r="G36" s="10">
        <f>IF(OR('Bilan thermique'!E36="",'Bilan thermique'!F36=""),"",'Bilan thermique'!E36*'Bilan thermique'!F36)</f>
        <v/>
      </c>
      <c r="H36" s="10">
        <f>IF('Bilan thermique'!B36="","",'Paramètres'!$B$9)</f>
        <v/>
      </c>
      <c r="I36" s="10">
        <f>IF('Bilan thermique'!C36="","",IFERROR(VLOOKUP('Bilan thermique'!C36,'Paramètres'!$A$15:$B$23,2,FALSE),-5))</f>
        <v/>
      </c>
      <c r="J36" s="10">
        <f>IF(OR('Bilan thermique'!H36="",'Bilan thermique'!I36=""),"",'Bilan thermique'!H36-'Bilan thermique'!I36)</f>
        <v/>
      </c>
      <c r="K36" s="5" t="n"/>
      <c r="L36" s="10">
        <f>IF('Bilan thermique'!B36="","",IFERROR(VLOOKUP('Paramètres'!$D$15,'Paramètres'!$D$15:$E$19,2,FALSE),0))</f>
        <v/>
      </c>
      <c r="M36" s="5" t="n"/>
      <c r="N36" s="10">
        <f>IF('Bilan thermique'!B36="","",IFERROR(VLOOKUP('Paramètres'!$D$16,'Paramètres'!$D$15:$E$19,2,FALSE),0))</f>
        <v/>
      </c>
      <c r="O36" s="5" t="n"/>
      <c r="P36" s="10">
        <f>IF('Bilan thermique'!B36="","",IFERROR(VLOOKUP('Paramètres'!$D$17,'Paramètres'!$D$15:$E$19,2,FALSE),0))</f>
        <v/>
      </c>
      <c r="Q36" s="5" t="n"/>
      <c r="R36" s="10">
        <f>IF('Bilan thermique'!B36="","",IFERROR(VLOOKUP('Paramètres'!$D$18,'Paramètres'!$D$15:$E$19,2,FALSE),0))</f>
        <v/>
      </c>
      <c r="S36" s="5" t="n"/>
      <c r="T36" s="10">
        <f>IF('Bilan thermique'!B36="","",IFERROR(VLOOKUP('Paramètres'!$D$19,'Paramètres'!$D$15:$E$19,2,FALSE),0))</f>
        <v/>
      </c>
      <c r="U36" s="5" t="n"/>
      <c r="V36" s="11">
        <f>IF(OR('Bilan thermique'!K36="",'Bilan thermique'!L36="",'Bilan thermique'!J36=""),"",'Bilan thermique'!K36*'Bilan thermique'!L36*'Bilan thermique'!J36)</f>
        <v/>
      </c>
      <c r="W36" s="11">
        <f>IF(OR('Bilan thermique'!M36="",'Bilan thermique'!N36="",'Bilan thermique'!J36=""),"",'Bilan thermique'!M36*'Bilan thermique'!N36*'Bilan thermique'!J36)</f>
        <v/>
      </c>
      <c r="X36" s="11">
        <f>IF(OR('Bilan thermique'!O36="",'Bilan thermique'!P36="",'Bilan thermique'!J36=""),"",'Bilan thermique'!O36*'Bilan thermique'!P36*'Bilan thermique'!J36)</f>
        <v/>
      </c>
      <c r="Y36" s="11">
        <f>IF(OR('Bilan thermique'!Q36="",'Bilan thermique'!R36="",'Bilan thermique'!J36=""),"",'Bilan thermique'!Q36*'Bilan thermique'!R36*'Bilan thermique'!J36)</f>
        <v/>
      </c>
      <c r="Z36" s="11">
        <f>IF(OR('Bilan thermique'!S36="",'Bilan thermique'!T36="",'Bilan thermique'!J36=""),"",'Bilan thermique'!S36*'Bilan thermique'!T36*'Bilan thermique'!J36)</f>
        <v/>
      </c>
      <c r="AA36" s="11">
        <f>IF(OR('Bilan thermique'!G36="",'Bilan thermique'!U36="",'Bilan thermique'!J36=""),"",'Paramètres'!$B$10*'Bilan thermique'!G36*'Bilan thermique'!U36*'Bilan thermique'!J36)</f>
        <v/>
      </c>
      <c r="AB36" s="11">
        <f>IF(COUNTA('Bilan thermique'!C36,'Bilan thermique'!E36,'Bilan thermique'!F36,'Bilan thermique'!K36,'Bilan thermique'!M36,'Bilan thermique'!O36,'Bilan thermique'!Q36,'Bilan thermique'!S36,'Bilan thermique'!U36)&lt;9,"",SUM('Bilan thermique'!V36:AA36))</f>
        <v/>
      </c>
      <c r="AC36" s="12">
        <f>IF('Bilan thermique'!B36="","",'Paramètres'!$B$11)</f>
        <v/>
      </c>
      <c r="AD36" s="11">
        <f>IF(OR('Bilan thermique'!AB36="",'Bilan thermique'!AC36=""),"",'Bilan thermique'!AB36*(1+'Bilan thermique'!AC36))</f>
        <v/>
      </c>
      <c r="AE36" s="12">
        <f>IF('Bilan thermique'!AB36="","",IFERROR('Bilan thermique'!AB36/SUM('Bilan thermique'!$AB$3:$AB$102),0))</f>
        <v/>
      </c>
      <c r="AF36" s="13">
        <f>IF('Bilan thermique'!AD36="","",IF('Bilan thermique'!AD36&gt;15000,"À vérifier",IF('Bilan thermique'!AD36&gt;8000,"Élevée","Normale")))</f>
        <v/>
      </c>
    </row>
    <row r="37">
      <c r="A37" s="3" t="n"/>
      <c r="B37" s="4" t="n"/>
      <c r="C37" s="3" t="n"/>
      <c r="D37" s="4" t="n"/>
      <c r="E37" s="5" t="n"/>
      <c r="F37" s="5" t="n"/>
      <c r="G37" s="6">
        <f>IF(OR('Bilan thermique'!E37="",'Bilan thermique'!F37=""),"",'Bilan thermique'!E37*'Bilan thermique'!F37)</f>
        <v/>
      </c>
      <c r="H37" s="6">
        <f>IF('Bilan thermique'!B37="","",'Paramètres'!$B$9)</f>
        <v/>
      </c>
      <c r="I37" s="6">
        <f>IF('Bilan thermique'!C37="","",IFERROR(VLOOKUP('Bilan thermique'!C37,'Paramètres'!$A$15:$B$23,2,FALSE),-5))</f>
        <v/>
      </c>
      <c r="J37" s="6">
        <f>IF(OR('Bilan thermique'!H37="",'Bilan thermique'!I37=""),"",'Bilan thermique'!H37-'Bilan thermique'!I37)</f>
        <v/>
      </c>
      <c r="K37" s="5" t="n"/>
      <c r="L37" s="6">
        <f>IF('Bilan thermique'!B37="","",IFERROR(VLOOKUP('Paramètres'!$D$15,'Paramètres'!$D$15:$E$19,2,FALSE),0))</f>
        <v/>
      </c>
      <c r="M37" s="5" t="n"/>
      <c r="N37" s="6">
        <f>IF('Bilan thermique'!B37="","",IFERROR(VLOOKUP('Paramètres'!$D$16,'Paramètres'!$D$15:$E$19,2,FALSE),0))</f>
        <v/>
      </c>
      <c r="O37" s="5" t="n"/>
      <c r="P37" s="6">
        <f>IF('Bilan thermique'!B37="","",IFERROR(VLOOKUP('Paramètres'!$D$17,'Paramètres'!$D$15:$E$19,2,FALSE),0))</f>
        <v/>
      </c>
      <c r="Q37" s="5" t="n"/>
      <c r="R37" s="6">
        <f>IF('Bilan thermique'!B37="","",IFERROR(VLOOKUP('Paramètres'!$D$18,'Paramètres'!$D$15:$E$19,2,FALSE),0))</f>
        <v/>
      </c>
      <c r="S37" s="5" t="n"/>
      <c r="T37" s="6">
        <f>IF('Bilan thermique'!B37="","",IFERROR(VLOOKUP('Paramètres'!$D$19,'Paramètres'!$D$15:$E$19,2,FALSE),0))</f>
        <v/>
      </c>
      <c r="U37" s="5" t="n"/>
      <c r="V37" s="7">
        <f>IF(OR('Bilan thermique'!K37="",'Bilan thermique'!L37="",'Bilan thermique'!J37=""),"",'Bilan thermique'!K37*'Bilan thermique'!L37*'Bilan thermique'!J37)</f>
        <v/>
      </c>
      <c r="W37" s="7">
        <f>IF(OR('Bilan thermique'!M37="",'Bilan thermique'!N37="",'Bilan thermique'!J37=""),"",'Bilan thermique'!M37*'Bilan thermique'!N37*'Bilan thermique'!J37)</f>
        <v/>
      </c>
      <c r="X37" s="7">
        <f>IF(OR('Bilan thermique'!O37="",'Bilan thermique'!P37="",'Bilan thermique'!J37=""),"",'Bilan thermique'!O37*'Bilan thermique'!P37*'Bilan thermique'!J37)</f>
        <v/>
      </c>
      <c r="Y37" s="7">
        <f>IF(OR('Bilan thermique'!Q37="",'Bilan thermique'!R37="",'Bilan thermique'!J37=""),"",'Bilan thermique'!Q37*'Bilan thermique'!R37*'Bilan thermique'!J37)</f>
        <v/>
      </c>
      <c r="Z37" s="7">
        <f>IF(OR('Bilan thermique'!S37="",'Bilan thermique'!T37="",'Bilan thermique'!J37=""),"",'Bilan thermique'!S37*'Bilan thermique'!T37*'Bilan thermique'!J37)</f>
        <v/>
      </c>
      <c r="AA37" s="7">
        <f>IF(OR('Bilan thermique'!G37="",'Bilan thermique'!U37="",'Bilan thermique'!J37=""),"",'Paramètres'!$B$10*'Bilan thermique'!G37*'Bilan thermique'!U37*'Bilan thermique'!J37)</f>
        <v/>
      </c>
      <c r="AB37" s="7">
        <f>IF(COUNTA('Bilan thermique'!C37,'Bilan thermique'!E37,'Bilan thermique'!F37,'Bilan thermique'!K37,'Bilan thermique'!M37,'Bilan thermique'!O37,'Bilan thermique'!Q37,'Bilan thermique'!S37,'Bilan thermique'!U37)&lt;9,"",SUM('Bilan thermique'!V37:AA37))</f>
        <v/>
      </c>
      <c r="AC37" s="8">
        <f>IF('Bilan thermique'!B37="","",'Paramètres'!$B$11)</f>
        <v/>
      </c>
      <c r="AD37" s="7">
        <f>IF(OR('Bilan thermique'!AB37="",'Bilan thermique'!AC37=""),"",'Bilan thermique'!AB37*(1+'Bilan thermique'!AC37))</f>
        <v/>
      </c>
      <c r="AE37" s="8">
        <f>IF('Bilan thermique'!AB37="","",IFERROR('Bilan thermique'!AB37/SUM('Bilan thermique'!$AB$3:$AB$102),0))</f>
        <v/>
      </c>
      <c r="AF37" s="9">
        <f>IF('Bilan thermique'!AD37="","",IF('Bilan thermique'!AD37&gt;15000,"À vérifier",IF('Bilan thermique'!AD37&gt;8000,"Élevée","Normale")))</f>
        <v/>
      </c>
    </row>
    <row r="38">
      <c r="A38" s="3" t="n"/>
      <c r="B38" s="4" t="n"/>
      <c r="C38" s="3" t="n"/>
      <c r="D38" s="4" t="n"/>
      <c r="E38" s="5" t="n"/>
      <c r="F38" s="5" t="n"/>
      <c r="G38" s="10">
        <f>IF(OR('Bilan thermique'!E38="",'Bilan thermique'!F38=""),"",'Bilan thermique'!E38*'Bilan thermique'!F38)</f>
        <v/>
      </c>
      <c r="H38" s="10">
        <f>IF('Bilan thermique'!B38="","",'Paramètres'!$B$9)</f>
        <v/>
      </c>
      <c r="I38" s="10">
        <f>IF('Bilan thermique'!C38="","",IFERROR(VLOOKUP('Bilan thermique'!C38,'Paramètres'!$A$15:$B$23,2,FALSE),-5))</f>
        <v/>
      </c>
      <c r="J38" s="10">
        <f>IF(OR('Bilan thermique'!H38="",'Bilan thermique'!I38=""),"",'Bilan thermique'!H38-'Bilan thermique'!I38)</f>
        <v/>
      </c>
      <c r="K38" s="5" t="n"/>
      <c r="L38" s="10">
        <f>IF('Bilan thermique'!B38="","",IFERROR(VLOOKUP('Paramètres'!$D$15,'Paramètres'!$D$15:$E$19,2,FALSE),0))</f>
        <v/>
      </c>
      <c r="M38" s="5" t="n"/>
      <c r="N38" s="10">
        <f>IF('Bilan thermique'!B38="","",IFERROR(VLOOKUP('Paramètres'!$D$16,'Paramètres'!$D$15:$E$19,2,FALSE),0))</f>
        <v/>
      </c>
      <c r="O38" s="5" t="n"/>
      <c r="P38" s="10">
        <f>IF('Bilan thermique'!B38="","",IFERROR(VLOOKUP('Paramètres'!$D$17,'Paramètres'!$D$15:$E$19,2,FALSE),0))</f>
        <v/>
      </c>
      <c r="Q38" s="5" t="n"/>
      <c r="R38" s="10">
        <f>IF('Bilan thermique'!B38="","",IFERROR(VLOOKUP('Paramètres'!$D$18,'Paramètres'!$D$15:$E$19,2,FALSE),0))</f>
        <v/>
      </c>
      <c r="S38" s="5" t="n"/>
      <c r="T38" s="10">
        <f>IF('Bilan thermique'!B38="","",IFERROR(VLOOKUP('Paramètres'!$D$19,'Paramètres'!$D$15:$E$19,2,FALSE),0))</f>
        <v/>
      </c>
      <c r="U38" s="5" t="n"/>
      <c r="V38" s="11">
        <f>IF(OR('Bilan thermique'!K38="",'Bilan thermique'!L38="",'Bilan thermique'!J38=""),"",'Bilan thermique'!K38*'Bilan thermique'!L38*'Bilan thermique'!J38)</f>
        <v/>
      </c>
      <c r="W38" s="11">
        <f>IF(OR('Bilan thermique'!M38="",'Bilan thermique'!N38="",'Bilan thermique'!J38=""),"",'Bilan thermique'!M38*'Bilan thermique'!N38*'Bilan thermique'!J38)</f>
        <v/>
      </c>
      <c r="X38" s="11">
        <f>IF(OR('Bilan thermique'!O38="",'Bilan thermique'!P38="",'Bilan thermique'!J38=""),"",'Bilan thermique'!O38*'Bilan thermique'!P38*'Bilan thermique'!J38)</f>
        <v/>
      </c>
      <c r="Y38" s="11">
        <f>IF(OR('Bilan thermique'!Q38="",'Bilan thermique'!R38="",'Bilan thermique'!J38=""),"",'Bilan thermique'!Q38*'Bilan thermique'!R38*'Bilan thermique'!J38)</f>
        <v/>
      </c>
      <c r="Z38" s="11">
        <f>IF(OR('Bilan thermique'!S38="",'Bilan thermique'!T38="",'Bilan thermique'!J38=""),"",'Bilan thermique'!S38*'Bilan thermique'!T38*'Bilan thermique'!J38)</f>
        <v/>
      </c>
      <c r="AA38" s="11">
        <f>IF(OR('Bilan thermique'!G38="",'Bilan thermique'!U38="",'Bilan thermique'!J38=""),"",'Paramètres'!$B$10*'Bilan thermique'!G38*'Bilan thermique'!U38*'Bilan thermique'!J38)</f>
        <v/>
      </c>
      <c r="AB38" s="11">
        <f>IF(COUNTA('Bilan thermique'!C38,'Bilan thermique'!E38,'Bilan thermique'!F38,'Bilan thermique'!K38,'Bilan thermique'!M38,'Bilan thermique'!O38,'Bilan thermique'!Q38,'Bilan thermique'!S38,'Bilan thermique'!U38)&lt;9,"",SUM('Bilan thermique'!V38:AA38))</f>
        <v/>
      </c>
      <c r="AC38" s="12">
        <f>IF('Bilan thermique'!B38="","",'Paramètres'!$B$11)</f>
        <v/>
      </c>
      <c r="AD38" s="11">
        <f>IF(OR('Bilan thermique'!AB38="",'Bilan thermique'!AC38=""),"",'Bilan thermique'!AB38*(1+'Bilan thermique'!AC38))</f>
        <v/>
      </c>
      <c r="AE38" s="12">
        <f>IF('Bilan thermique'!AB38="","",IFERROR('Bilan thermique'!AB38/SUM('Bilan thermique'!$AB$3:$AB$102),0))</f>
        <v/>
      </c>
      <c r="AF38" s="13">
        <f>IF('Bilan thermique'!AD38="","",IF('Bilan thermique'!AD38&gt;15000,"À vérifier",IF('Bilan thermique'!AD38&gt;8000,"Élevée","Normale")))</f>
        <v/>
      </c>
    </row>
    <row r="39">
      <c r="A39" s="3" t="n"/>
      <c r="B39" s="4" t="n"/>
      <c r="C39" s="3" t="n"/>
      <c r="D39" s="4" t="n"/>
      <c r="E39" s="5" t="n"/>
      <c r="F39" s="5" t="n"/>
      <c r="G39" s="6">
        <f>IF(OR('Bilan thermique'!E39="",'Bilan thermique'!F39=""),"",'Bilan thermique'!E39*'Bilan thermique'!F39)</f>
        <v/>
      </c>
      <c r="H39" s="6">
        <f>IF('Bilan thermique'!B39="","",'Paramètres'!$B$9)</f>
        <v/>
      </c>
      <c r="I39" s="6">
        <f>IF('Bilan thermique'!C39="","",IFERROR(VLOOKUP('Bilan thermique'!C39,'Paramètres'!$A$15:$B$23,2,FALSE),-5))</f>
        <v/>
      </c>
      <c r="J39" s="6">
        <f>IF(OR('Bilan thermique'!H39="",'Bilan thermique'!I39=""),"",'Bilan thermique'!H39-'Bilan thermique'!I39)</f>
        <v/>
      </c>
      <c r="K39" s="5" t="n"/>
      <c r="L39" s="6">
        <f>IF('Bilan thermique'!B39="","",IFERROR(VLOOKUP('Paramètres'!$D$15,'Paramètres'!$D$15:$E$19,2,FALSE),0))</f>
        <v/>
      </c>
      <c r="M39" s="5" t="n"/>
      <c r="N39" s="6">
        <f>IF('Bilan thermique'!B39="","",IFERROR(VLOOKUP('Paramètres'!$D$16,'Paramètres'!$D$15:$E$19,2,FALSE),0))</f>
        <v/>
      </c>
      <c r="O39" s="5" t="n"/>
      <c r="P39" s="6">
        <f>IF('Bilan thermique'!B39="","",IFERROR(VLOOKUP('Paramètres'!$D$17,'Paramètres'!$D$15:$E$19,2,FALSE),0))</f>
        <v/>
      </c>
      <c r="Q39" s="5" t="n"/>
      <c r="R39" s="6">
        <f>IF('Bilan thermique'!B39="","",IFERROR(VLOOKUP('Paramètres'!$D$18,'Paramètres'!$D$15:$E$19,2,FALSE),0))</f>
        <v/>
      </c>
      <c r="S39" s="5" t="n"/>
      <c r="T39" s="6">
        <f>IF('Bilan thermique'!B39="","",IFERROR(VLOOKUP('Paramètres'!$D$19,'Paramètres'!$D$15:$E$19,2,FALSE),0))</f>
        <v/>
      </c>
      <c r="U39" s="5" t="n"/>
      <c r="V39" s="7">
        <f>IF(OR('Bilan thermique'!K39="",'Bilan thermique'!L39="",'Bilan thermique'!J39=""),"",'Bilan thermique'!K39*'Bilan thermique'!L39*'Bilan thermique'!J39)</f>
        <v/>
      </c>
      <c r="W39" s="7">
        <f>IF(OR('Bilan thermique'!M39="",'Bilan thermique'!N39="",'Bilan thermique'!J39=""),"",'Bilan thermique'!M39*'Bilan thermique'!N39*'Bilan thermique'!J39)</f>
        <v/>
      </c>
      <c r="X39" s="7">
        <f>IF(OR('Bilan thermique'!O39="",'Bilan thermique'!P39="",'Bilan thermique'!J39=""),"",'Bilan thermique'!O39*'Bilan thermique'!P39*'Bilan thermique'!J39)</f>
        <v/>
      </c>
      <c r="Y39" s="7">
        <f>IF(OR('Bilan thermique'!Q39="",'Bilan thermique'!R39="",'Bilan thermique'!J39=""),"",'Bilan thermique'!Q39*'Bilan thermique'!R39*'Bilan thermique'!J39)</f>
        <v/>
      </c>
      <c r="Z39" s="7">
        <f>IF(OR('Bilan thermique'!S39="",'Bilan thermique'!T39="",'Bilan thermique'!J39=""),"",'Bilan thermique'!S39*'Bilan thermique'!T39*'Bilan thermique'!J39)</f>
        <v/>
      </c>
      <c r="AA39" s="7">
        <f>IF(OR('Bilan thermique'!G39="",'Bilan thermique'!U39="",'Bilan thermique'!J39=""),"",'Paramètres'!$B$10*'Bilan thermique'!G39*'Bilan thermique'!U39*'Bilan thermique'!J39)</f>
        <v/>
      </c>
      <c r="AB39" s="7">
        <f>IF(COUNTA('Bilan thermique'!C39,'Bilan thermique'!E39,'Bilan thermique'!F39,'Bilan thermique'!K39,'Bilan thermique'!M39,'Bilan thermique'!O39,'Bilan thermique'!Q39,'Bilan thermique'!S39,'Bilan thermique'!U39)&lt;9,"",SUM('Bilan thermique'!V39:AA39))</f>
        <v/>
      </c>
      <c r="AC39" s="8">
        <f>IF('Bilan thermique'!B39="","",'Paramètres'!$B$11)</f>
        <v/>
      </c>
      <c r="AD39" s="7">
        <f>IF(OR('Bilan thermique'!AB39="",'Bilan thermique'!AC39=""),"",'Bilan thermique'!AB39*(1+'Bilan thermique'!AC39))</f>
        <v/>
      </c>
      <c r="AE39" s="8">
        <f>IF('Bilan thermique'!AB39="","",IFERROR('Bilan thermique'!AB39/SUM('Bilan thermique'!$AB$3:$AB$102),0))</f>
        <v/>
      </c>
      <c r="AF39" s="9">
        <f>IF('Bilan thermique'!AD39="","",IF('Bilan thermique'!AD39&gt;15000,"À vérifier",IF('Bilan thermique'!AD39&gt;8000,"Élevée","Normale")))</f>
        <v/>
      </c>
    </row>
    <row r="40">
      <c r="A40" s="3" t="n"/>
      <c r="B40" s="4" t="n"/>
      <c r="C40" s="3" t="n"/>
      <c r="D40" s="4" t="n"/>
      <c r="E40" s="5" t="n"/>
      <c r="F40" s="5" t="n"/>
      <c r="G40" s="10">
        <f>IF(OR('Bilan thermique'!E40="",'Bilan thermique'!F40=""),"",'Bilan thermique'!E40*'Bilan thermique'!F40)</f>
        <v/>
      </c>
      <c r="H40" s="10">
        <f>IF('Bilan thermique'!B40="","",'Paramètres'!$B$9)</f>
        <v/>
      </c>
      <c r="I40" s="10">
        <f>IF('Bilan thermique'!C40="","",IFERROR(VLOOKUP('Bilan thermique'!C40,'Paramètres'!$A$15:$B$23,2,FALSE),-5))</f>
        <v/>
      </c>
      <c r="J40" s="10">
        <f>IF(OR('Bilan thermique'!H40="",'Bilan thermique'!I40=""),"",'Bilan thermique'!H40-'Bilan thermique'!I40)</f>
        <v/>
      </c>
      <c r="K40" s="5" t="n"/>
      <c r="L40" s="10">
        <f>IF('Bilan thermique'!B40="","",IFERROR(VLOOKUP('Paramètres'!$D$15,'Paramètres'!$D$15:$E$19,2,FALSE),0))</f>
        <v/>
      </c>
      <c r="M40" s="5" t="n"/>
      <c r="N40" s="10">
        <f>IF('Bilan thermique'!B40="","",IFERROR(VLOOKUP('Paramètres'!$D$16,'Paramètres'!$D$15:$E$19,2,FALSE),0))</f>
        <v/>
      </c>
      <c r="O40" s="5" t="n"/>
      <c r="P40" s="10">
        <f>IF('Bilan thermique'!B40="","",IFERROR(VLOOKUP('Paramètres'!$D$17,'Paramètres'!$D$15:$E$19,2,FALSE),0))</f>
        <v/>
      </c>
      <c r="Q40" s="5" t="n"/>
      <c r="R40" s="10">
        <f>IF('Bilan thermique'!B40="","",IFERROR(VLOOKUP('Paramètres'!$D$18,'Paramètres'!$D$15:$E$19,2,FALSE),0))</f>
        <v/>
      </c>
      <c r="S40" s="5" t="n"/>
      <c r="T40" s="10">
        <f>IF('Bilan thermique'!B40="","",IFERROR(VLOOKUP('Paramètres'!$D$19,'Paramètres'!$D$15:$E$19,2,FALSE),0))</f>
        <v/>
      </c>
      <c r="U40" s="5" t="n"/>
      <c r="V40" s="11">
        <f>IF(OR('Bilan thermique'!K40="",'Bilan thermique'!L40="",'Bilan thermique'!J40=""),"",'Bilan thermique'!K40*'Bilan thermique'!L40*'Bilan thermique'!J40)</f>
        <v/>
      </c>
      <c r="W40" s="11">
        <f>IF(OR('Bilan thermique'!M40="",'Bilan thermique'!N40="",'Bilan thermique'!J40=""),"",'Bilan thermique'!M40*'Bilan thermique'!N40*'Bilan thermique'!J40)</f>
        <v/>
      </c>
      <c r="X40" s="11">
        <f>IF(OR('Bilan thermique'!O40="",'Bilan thermique'!P40="",'Bilan thermique'!J40=""),"",'Bilan thermique'!O40*'Bilan thermique'!P40*'Bilan thermique'!J40)</f>
        <v/>
      </c>
      <c r="Y40" s="11">
        <f>IF(OR('Bilan thermique'!Q40="",'Bilan thermique'!R40="",'Bilan thermique'!J40=""),"",'Bilan thermique'!Q40*'Bilan thermique'!R40*'Bilan thermique'!J40)</f>
        <v/>
      </c>
      <c r="Z40" s="11">
        <f>IF(OR('Bilan thermique'!S40="",'Bilan thermique'!T40="",'Bilan thermique'!J40=""),"",'Bilan thermique'!S40*'Bilan thermique'!T40*'Bilan thermique'!J40)</f>
        <v/>
      </c>
      <c r="AA40" s="11">
        <f>IF(OR('Bilan thermique'!G40="",'Bilan thermique'!U40="",'Bilan thermique'!J40=""),"",'Paramètres'!$B$10*'Bilan thermique'!G40*'Bilan thermique'!U40*'Bilan thermique'!J40)</f>
        <v/>
      </c>
      <c r="AB40" s="11">
        <f>IF(COUNTA('Bilan thermique'!C40,'Bilan thermique'!E40,'Bilan thermique'!F40,'Bilan thermique'!K40,'Bilan thermique'!M40,'Bilan thermique'!O40,'Bilan thermique'!Q40,'Bilan thermique'!S40,'Bilan thermique'!U40)&lt;9,"",SUM('Bilan thermique'!V40:AA40))</f>
        <v/>
      </c>
      <c r="AC40" s="12">
        <f>IF('Bilan thermique'!B40="","",'Paramètres'!$B$11)</f>
        <v/>
      </c>
      <c r="AD40" s="11">
        <f>IF(OR('Bilan thermique'!AB40="",'Bilan thermique'!AC40=""),"",'Bilan thermique'!AB40*(1+'Bilan thermique'!AC40))</f>
        <v/>
      </c>
      <c r="AE40" s="12">
        <f>IF('Bilan thermique'!AB40="","",IFERROR('Bilan thermique'!AB40/SUM('Bilan thermique'!$AB$3:$AB$102),0))</f>
        <v/>
      </c>
      <c r="AF40" s="13">
        <f>IF('Bilan thermique'!AD40="","",IF('Bilan thermique'!AD40&gt;15000,"À vérifier",IF('Bilan thermique'!AD40&gt;8000,"Élevée","Normale")))</f>
        <v/>
      </c>
    </row>
    <row r="41">
      <c r="A41" s="3" t="n"/>
      <c r="B41" s="4" t="n"/>
      <c r="C41" s="3" t="n"/>
      <c r="D41" s="4" t="n"/>
      <c r="E41" s="5" t="n"/>
      <c r="F41" s="5" t="n"/>
      <c r="G41" s="6">
        <f>IF(OR('Bilan thermique'!E41="",'Bilan thermique'!F41=""),"",'Bilan thermique'!E41*'Bilan thermique'!F41)</f>
        <v/>
      </c>
      <c r="H41" s="6">
        <f>IF('Bilan thermique'!B41="","",'Paramètres'!$B$9)</f>
        <v/>
      </c>
      <c r="I41" s="6">
        <f>IF('Bilan thermique'!C41="","",IFERROR(VLOOKUP('Bilan thermique'!C41,'Paramètres'!$A$15:$B$23,2,FALSE),-5))</f>
        <v/>
      </c>
      <c r="J41" s="6">
        <f>IF(OR('Bilan thermique'!H41="",'Bilan thermique'!I41=""),"",'Bilan thermique'!H41-'Bilan thermique'!I41)</f>
        <v/>
      </c>
      <c r="K41" s="5" t="n"/>
      <c r="L41" s="6">
        <f>IF('Bilan thermique'!B41="","",IFERROR(VLOOKUP('Paramètres'!$D$15,'Paramètres'!$D$15:$E$19,2,FALSE),0))</f>
        <v/>
      </c>
      <c r="M41" s="5" t="n"/>
      <c r="N41" s="6">
        <f>IF('Bilan thermique'!B41="","",IFERROR(VLOOKUP('Paramètres'!$D$16,'Paramètres'!$D$15:$E$19,2,FALSE),0))</f>
        <v/>
      </c>
      <c r="O41" s="5" t="n"/>
      <c r="P41" s="6">
        <f>IF('Bilan thermique'!B41="","",IFERROR(VLOOKUP('Paramètres'!$D$17,'Paramètres'!$D$15:$E$19,2,FALSE),0))</f>
        <v/>
      </c>
      <c r="Q41" s="5" t="n"/>
      <c r="R41" s="6">
        <f>IF('Bilan thermique'!B41="","",IFERROR(VLOOKUP('Paramètres'!$D$18,'Paramètres'!$D$15:$E$19,2,FALSE),0))</f>
        <v/>
      </c>
      <c r="S41" s="5" t="n"/>
      <c r="T41" s="6">
        <f>IF('Bilan thermique'!B41="","",IFERROR(VLOOKUP('Paramètres'!$D$19,'Paramètres'!$D$15:$E$19,2,FALSE),0))</f>
        <v/>
      </c>
      <c r="U41" s="5" t="n"/>
      <c r="V41" s="7">
        <f>IF(OR('Bilan thermique'!K41="",'Bilan thermique'!L41="",'Bilan thermique'!J41=""),"",'Bilan thermique'!K41*'Bilan thermique'!L41*'Bilan thermique'!J41)</f>
        <v/>
      </c>
      <c r="W41" s="7">
        <f>IF(OR('Bilan thermique'!M41="",'Bilan thermique'!N41="",'Bilan thermique'!J41=""),"",'Bilan thermique'!M41*'Bilan thermique'!N41*'Bilan thermique'!J41)</f>
        <v/>
      </c>
      <c r="X41" s="7">
        <f>IF(OR('Bilan thermique'!O41="",'Bilan thermique'!P41="",'Bilan thermique'!J41=""),"",'Bilan thermique'!O41*'Bilan thermique'!P41*'Bilan thermique'!J41)</f>
        <v/>
      </c>
      <c r="Y41" s="7">
        <f>IF(OR('Bilan thermique'!Q41="",'Bilan thermique'!R41="",'Bilan thermique'!J41=""),"",'Bilan thermique'!Q41*'Bilan thermique'!R41*'Bilan thermique'!J41)</f>
        <v/>
      </c>
      <c r="Z41" s="7">
        <f>IF(OR('Bilan thermique'!S41="",'Bilan thermique'!T41="",'Bilan thermique'!J41=""),"",'Bilan thermique'!S41*'Bilan thermique'!T41*'Bilan thermique'!J41)</f>
        <v/>
      </c>
      <c r="AA41" s="7">
        <f>IF(OR('Bilan thermique'!G41="",'Bilan thermique'!U41="",'Bilan thermique'!J41=""),"",'Paramètres'!$B$10*'Bilan thermique'!G41*'Bilan thermique'!U41*'Bilan thermique'!J41)</f>
        <v/>
      </c>
      <c r="AB41" s="7">
        <f>IF(COUNTA('Bilan thermique'!C41,'Bilan thermique'!E41,'Bilan thermique'!F41,'Bilan thermique'!K41,'Bilan thermique'!M41,'Bilan thermique'!O41,'Bilan thermique'!Q41,'Bilan thermique'!S41,'Bilan thermique'!U41)&lt;9,"",SUM('Bilan thermique'!V41:AA41))</f>
        <v/>
      </c>
      <c r="AC41" s="8">
        <f>IF('Bilan thermique'!B41="","",'Paramètres'!$B$11)</f>
        <v/>
      </c>
      <c r="AD41" s="7">
        <f>IF(OR('Bilan thermique'!AB41="",'Bilan thermique'!AC41=""),"",'Bilan thermique'!AB41*(1+'Bilan thermique'!AC41))</f>
        <v/>
      </c>
      <c r="AE41" s="8">
        <f>IF('Bilan thermique'!AB41="","",IFERROR('Bilan thermique'!AB41/SUM('Bilan thermique'!$AB$3:$AB$102),0))</f>
        <v/>
      </c>
      <c r="AF41" s="9">
        <f>IF('Bilan thermique'!AD41="","",IF('Bilan thermique'!AD41&gt;15000,"À vérifier",IF('Bilan thermique'!AD41&gt;8000,"Élevée","Normale")))</f>
        <v/>
      </c>
    </row>
    <row r="42">
      <c r="A42" s="3" t="n"/>
      <c r="B42" s="4" t="n"/>
      <c r="C42" s="3" t="n"/>
      <c r="D42" s="4" t="n"/>
      <c r="E42" s="5" t="n"/>
      <c r="F42" s="5" t="n"/>
      <c r="G42" s="10">
        <f>IF(OR('Bilan thermique'!E42="",'Bilan thermique'!F42=""),"",'Bilan thermique'!E42*'Bilan thermique'!F42)</f>
        <v/>
      </c>
      <c r="H42" s="10">
        <f>IF('Bilan thermique'!B42="","",'Paramètres'!$B$9)</f>
        <v/>
      </c>
      <c r="I42" s="10">
        <f>IF('Bilan thermique'!C42="","",IFERROR(VLOOKUP('Bilan thermique'!C42,'Paramètres'!$A$15:$B$23,2,FALSE),-5))</f>
        <v/>
      </c>
      <c r="J42" s="10">
        <f>IF(OR('Bilan thermique'!H42="",'Bilan thermique'!I42=""),"",'Bilan thermique'!H42-'Bilan thermique'!I42)</f>
        <v/>
      </c>
      <c r="K42" s="5" t="n"/>
      <c r="L42" s="10">
        <f>IF('Bilan thermique'!B42="","",IFERROR(VLOOKUP('Paramètres'!$D$15,'Paramètres'!$D$15:$E$19,2,FALSE),0))</f>
        <v/>
      </c>
      <c r="M42" s="5" t="n"/>
      <c r="N42" s="10">
        <f>IF('Bilan thermique'!B42="","",IFERROR(VLOOKUP('Paramètres'!$D$16,'Paramètres'!$D$15:$E$19,2,FALSE),0))</f>
        <v/>
      </c>
      <c r="O42" s="5" t="n"/>
      <c r="P42" s="10">
        <f>IF('Bilan thermique'!B42="","",IFERROR(VLOOKUP('Paramètres'!$D$17,'Paramètres'!$D$15:$E$19,2,FALSE),0))</f>
        <v/>
      </c>
      <c r="Q42" s="5" t="n"/>
      <c r="R42" s="10">
        <f>IF('Bilan thermique'!B42="","",IFERROR(VLOOKUP('Paramètres'!$D$18,'Paramètres'!$D$15:$E$19,2,FALSE),0))</f>
        <v/>
      </c>
      <c r="S42" s="5" t="n"/>
      <c r="T42" s="10">
        <f>IF('Bilan thermique'!B42="","",IFERROR(VLOOKUP('Paramètres'!$D$19,'Paramètres'!$D$15:$E$19,2,FALSE),0))</f>
        <v/>
      </c>
      <c r="U42" s="5" t="n"/>
      <c r="V42" s="11">
        <f>IF(OR('Bilan thermique'!K42="",'Bilan thermique'!L42="",'Bilan thermique'!J42=""),"",'Bilan thermique'!K42*'Bilan thermique'!L42*'Bilan thermique'!J42)</f>
        <v/>
      </c>
      <c r="W42" s="11">
        <f>IF(OR('Bilan thermique'!M42="",'Bilan thermique'!N42="",'Bilan thermique'!J42=""),"",'Bilan thermique'!M42*'Bilan thermique'!N42*'Bilan thermique'!J42)</f>
        <v/>
      </c>
      <c r="X42" s="11">
        <f>IF(OR('Bilan thermique'!O42="",'Bilan thermique'!P42="",'Bilan thermique'!J42=""),"",'Bilan thermique'!O42*'Bilan thermique'!P42*'Bilan thermique'!J42)</f>
        <v/>
      </c>
      <c r="Y42" s="11">
        <f>IF(OR('Bilan thermique'!Q42="",'Bilan thermique'!R42="",'Bilan thermique'!J42=""),"",'Bilan thermique'!Q42*'Bilan thermique'!R42*'Bilan thermique'!J42)</f>
        <v/>
      </c>
      <c r="Z42" s="11">
        <f>IF(OR('Bilan thermique'!S42="",'Bilan thermique'!T42="",'Bilan thermique'!J42=""),"",'Bilan thermique'!S42*'Bilan thermique'!T42*'Bilan thermique'!J42)</f>
        <v/>
      </c>
      <c r="AA42" s="11">
        <f>IF(OR('Bilan thermique'!G42="",'Bilan thermique'!U42="",'Bilan thermique'!J42=""),"",'Paramètres'!$B$10*'Bilan thermique'!G42*'Bilan thermique'!U42*'Bilan thermique'!J42)</f>
        <v/>
      </c>
      <c r="AB42" s="11">
        <f>IF(COUNTA('Bilan thermique'!C42,'Bilan thermique'!E42,'Bilan thermique'!F42,'Bilan thermique'!K42,'Bilan thermique'!M42,'Bilan thermique'!O42,'Bilan thermique'!Q42,'Bilan thermique'!S42,'Bilan thermique'!U42)&lt;9,"",SUM('Bilan thermique'!V42:AA42))</f>
        <v/>
      </c>
      <c r="AC42" s="12">
        <f>IF('Bilan thermique'!B42="","",'Paramètres'!$B$11)</f>
        <v/>
      </c>
      <c r="AD42" s="11">
        <f>IF(OR('Bilan thermique'!AB42="",'Bilan thermique'!AC42=""),"",'Bilan thermique'!AB42*(1+'Bilan thermique'!AC42))</f>
        <v/>
      </c>
      <c r="AE42" s="12">
        <f>IF('Bilan thermique'!AB42="","",IFERROR('Bilan thermique'!AB42/SUM('Bilan thermique'!$AB$3:$AB$102),0))</f>
        <v/>
      </c>
      <c r="AF42" s="13">
        <f>IF('Bilan thermique'!AD42="","",IF('Bilan thermique'!AD42&gt;15000,"À vérifier",IF('Bilan thermique'!AD42&gt;8000,"Élevée","Normale")))</f>
        <v/>
      </c>
    </row>
    <row r="43">
      <c r="A43" s="3" t="n"/>
      <c r="B43" s="4" t="n"/>
      <c r="C43" s="3" t="n"/>
      <c r="D43" s="4" t="n"/>
      <c r="E43" s="5" t="n"/>
      <c r="F43" s="5" t="n"/>
      <c r="G43" s="6">
        <f>IF(OR('Bilan thermique'!E43="",'Bilan thermique'!F43=""),"",'Bilan thermique'!E43*'Bilan thermique'!F43)</f>
        <v/>
      </c>
      <c r="H43" s="6">
        <f>IF('Bilan thermique'!B43="","",'Paramètres'!$B$9)</f>
        <v/>
      </c>
      <c r="I43" s="6">
        <f>IF('Bilan thermique'!C43="","",IFERROR(VLOOKUP('Bilan thermique'!C43,'Paramètres'!$A$15:$B$23,2,FALSE),-5))</f>
        <v/>
      </c>
      <c r="J43" s="6">
        <f>IF(OR('Bilan thermique'!H43="",'Bilan thermique'!I43=""),"",'Bilan thermique'!H43-'Bilan thermique'!I43)</f>
        <v/>
      </c>
      <c r="K43" s="5" t="n"/>
      <c r="L43" s="6">
        <f>IF('Bilan thermique'!B43="","",IFERROR(VLOOKUP('Paramètres'!$D$15,'Paramètres'!$D$15:$E$19,2,FALSE),0))</f>
        <v/>
      </c>
      <c r="M43" s="5" t="n"/>
      <c r="N43" s="6">
        <f>IF('Bilan thermique'!B43="","",IFERROR(VLOOKUP('Paramètres'!$D$16,'Paramètres'!$D$15:$E$19,2,FALSE),0))</f>
        <v/>
      </c>
      <c r="O43" s="5" t="n"/>
      <c r="P43" s="6">
        <f>IF('Bilan thermique'!B43="","",IFERROR(VLOOKUP('Paramètres'!$D$17,'Paramètres'!$D$15:$E$19,2,FALSE),0))</f>
        <v/>
      </c>
      <c r="Q43" s="5" t="n"/>
      <c r="R43" s="6">
        <f>IF('Bilan thermique'!B43="","",IFERROR(VLOOKUP('Paramètres'!$D$18,'Paramètres'!$D$15:$E$19,2,FALSE),0))</f>
        <v/>
      </c>
      <c r="S43" s="5" t="n"/>
      <c r="T43" s="6">
        <f>IF('Bilan thermique'!B43="","",IFERROR(VLOOKUP('Paramètres'!$D$19,'Paramètres'!$D$15:$E$19,2,FALSE),0))</f>
        <v/>
      </c>
      <c r="U43" s="5" t="n"/>
      <c r="V43" s="7">
        <f>IF(OR('Bilan thermique'!K43="",'Bilan thermique'!L43="",'Bilan thermique'!J43=""),"",'Bilan thermique'!K43*'Bilan thermique'!L43*'Bilan thermique'!J43)</f>
        <v/>
      </c>
      <c r="W43" s="7">
        <f>IF(OR('Bilan thermique'!M43="",'Bilan thermique'!N43="",'Bilan thermique'!J43=""),"",'Bilan thermique'!M43*'Bilan thermique'!N43*'Bilan thermique'!J43)</f>
        <v/>
      </c>
      <c r="X43" s="7">
        <f>IF(OR('Bilan thermique'!O43="",'Bilan thermique'!P43="",'Bilan thermique'!J43=""),"",'Bilan thermique'!O43*'Bilan thermique'!P43*'Bilan thermique'!J43)</f>
        <v/>
      </c>
      <c r="Y43" s="7">
        <f>IF(OR('Bilan thermique'!Q43="",'Bilan thermique'!R43="",'Bilan thermique'!J43=""),"",'Bilan thermique'!Q43*'Bilan thermique'!R43*'Bilan thermique'!J43)</f>
        <v/>
      </c>
      <c r="Z43" s="7">
        <f>IF(OR('Bilan thermique'!S43="",'Bilan thermique'!T43="",'Bilan thermique'!J43=""),"",'Bilan thermique'!S43*'Bilan thermique'!T43*'Bilan thermique'!J43)</f>
        <v/>
      </c>
      <c r="AA43" s="7">
        <f>IF(OR('Bilan thermique'!G43="",'Bilan thermique'!U43="",'Bilan thermique'!J43=""),"",'Paramètres'!$B$10*'Bilan thermique'!G43*'Bilan thermique'!U43*'Bilan thermique'!J43)</f>
        <v/>
      </c>
      <c r="AB43" s="7">
        <f>IF(COUNTA('Bilan thermique'!C43,'Bilan thermique'!E43,'Bilan thermique'!F43,'Bilan thermique'!K43,'Bilan thermique'!M43,'Bilan thermique'!O43,'Bilan thermique'!Q43,'Bilan thermique'!S43,'Bilan thermique'!U43)&lt;9,"",SUM('Bilan thermique'!V43:AA43))</f>
        <v/>
      </c>
      <c r="AC43" s="8">
        <f>IF('Bilan thermique'!B43="","",'Paramètres'!$B$11)</f>
        <v/>
      </c>
      <c r="AD43" s="7">
        <f>IF(OR('Bilan thermique'!AB43="",'Bilan thermique'!AC43=""),"",'Bilan thermique'!AB43*(1+'Bilan thermique'!AC43))</f>
        <v/>
      </c>
      <c r="AE43" s="8">
        <f>IF('Bilan thermique'!AB43="","",IFERROR('Bilan thermique'!AB43/SUM('Bilan thermique'!$AB$3:$AB$102),0))</f>
        <v/>
      </c>
      <c r="AF43" s="9">
        <f>IF('Bilan thermique'!AD43="","",IF('Bilan thermique'!AD43&gt;15000,"À vérifier",IF('Bilan thermique'!AD43&gt;8000,"Élevée","Normale")))</f>
        <v/>
      </c>
    </row>
    <row r="44">
      <c r="A44" s="3" t="n"/>
      <c r="B44" s="4" t="n"/>
      <c r="C44" s="3" t="n"/>
      <c r="D44" s="4" t="n"/>
      <c r="E44" s="5" t="n"/>
      <c r="F44" s="5" t="n"/>
      <c r="G44" s="10">
        <f>IF(OR('Bilan thermique'!E44="",'Bilan thermique'!F44=""),"",'Bilan thermique'!E44*'Bilan thermique'!F44)</f>
        <v/>
      </c>
      <c r="H44" s="10">
        <f>IF('Bilan thermique'!B44="","",'Paramètres'!$B$9)</f>
        <v/>
      </c>
      <c r="I44" s="10">
        <f>IF('Bilan thermique'!C44="","",IFERROR(VLOOKUP('Bilan thermique'!C44,'Paramètres'!$A$15:$B$23,2,FALSE),-5))</f>
        <v/>
      </c>
      <c r="J44" s="10">
        <f>IF(OR('Bilan thermique'!H44="",'Bilan thermique'!I44=""),"",'Bilan thermique'!H44-'Bilan thermique'!I44)</f>
        <v/>
      </c>
      <c r="K44" s="5" t="n"/>
      <c r="L44" s="10">
        <f>IF('Bilan thermique'!B44="","",IFERROR(VLOOKUP('Paramètres'!$D$15,'Paramètres'!$D$15:$E$19,2,FALSE),0))</f>
        <v/>
      </c>
      <c r="M44" s="5" t="n"/>
      <c r="N44" s="10">
        <f>IF('Bilan thermique'!B44="","",IFERROR(VLOOKUP('Paramètres'!$D$16,'Paramètres'!$D$15:$E$19,2,FALSE),0))</f>
        <v/>
      </c>
      <c r="O44" s="5" t="n"/>
      <c r="P44" s="10">
        <f>IF('Bilan thermique'!B44="","",IFERROR(VLOOKUP('Paramètres'!$D$17,'Paramètres'!$D$15:$E$19,2,FALSE),0))</f>
        <v/>
      </c>
      <c r="Q44" s="5" t="n"/>
      <c r="R44" s="10">
        <f>IF('Bilan thermique'!B44="","",IFERROR(VLOOKUP('Paramètres'!$D$18,'Paramètres'!$D$15:$E$19,2,FALSE),0))</f>
        <v/>
      </c>
      <c r="S44" s="5" t="n"/>
      <c r="T44" s="10">
        <f>IF('Bilan thermique'!B44="","",IFERROR(VLOOKUP('Paramètres'!$D$19,'Paramètres'!$D$15:$E$19,2,FALSE),0))</f>
        <v/>
      </c>
      <c r="U44" s="5" t="n"/>
      <c r="V44" s="11">
        <f>IF(OR('Bilan thermique'!K44="",'Bilan thermique'!L44="",'Bilan thermique'!J44=""),"",'Bilan thermique'!K44*'Bilan thermique'!L44*'Bilan thermique'!J44)</f>
        <v/>
      </c>
      <c r="W44" s="11">
        <f>IF(OR('Bilan thermique'!M44="",'Bilan thermique'!N44="",'Bilan thermique'!J44=""),"",'Bilan thermique'!M44*'Bilan thermique'!N44*'Bilan thermique'!J44)</f>
        <v/>
      </c>
      <c r="X44" s="11">
        <f>IF(OR('Bilan thermique'!O44="",'Bilan thermique'!P44="",'Bilan thermique'!J44=""),"",'Bilan thermique'!O44*'Bilan thermique'!P44*'Bilan thermique'!J44)</f>
        <v/>
      </c>
      <c r="Y44" s="11">
        <f>IF(OR('Bilan thermique'!Q44="",'Bilan thermique'!R44="",'Bilan thermique'!J44=""),"",'Bilan thermique'!Q44*'Bilan thermique'!R44*'Bilan thermique'!J44)</f>
        <v/>
      </c>
      <c r="Z44" s="11">
        <f>IF(OR('Bilan thermique'!S44="",'Bilan thermique'!T44="",'Bilan thermique'!J44=""),"",'Bilan thermique'!S44*'Bilan thermique'!T44*'Bilan thermique'!J44)</f>
        <v/>
      </c>
      <c r="AA44" s="11">
        <f>IF(OR('Bilan thermique'!G44="",'Bilan thermique'!U44="",'Bilan thermique'!J44=""),"",'Paramètres'!$B$10*'Bilan thermique'!G44*'Bilan thermique'!U44*'Bilan thermique'!J44)</f>
        <v/>
      </c>
      <c r="AB44" s="11">
        <f>IF(COUNTA('Bilan thermique'!C44,'Bilan thermique'!E44,'Bilan thermique'!F44,'Bilan thermique'!K44,'Bilan thermique'!M44,'Bilan thermique'!O44,'Bilan thermique'!Q44,'Bilan thermique'!S44,'Bilan thermique'!U44)&lt;9,"",SUM('Bilan thermique'!V44:AA44))</f>
        <v/>
      </c>
      <c r="AC44" s="12">
        <f>IF('Bilan thermique'!B44="","",'Paramètres'!$B$11)</f>
        <v/>
      </c>
      <c r="AD44" s="11">
        <f>IF(OR('Bilan thermique'!AB44="",'Bilan thermique'!AC44=""),"",'Bilan thermique'!AB44*(1+'Bilan thermique'!AC44))</f>
        <v/>
      </c>
      <c r="AE44" s="12">
        <f>IF('Bilan thermique'!AB44="","",IFERROR('Bilan thermique'!AB44/SUM('Bilan thermique'!$AB$3:$AB$102),0))</f>
        <v/>
      </c>
      <c r="AF44" s="13">
        <f>IF('Bilan thermique'!AD44="","",IF('Bilan thermique'!AD44&gt;15000,"À vérifier",IF('Bilan thermique'!AD44&gt;8000,"Élevée","Normale")))</f>
        <v/>
      </c>
    </row>
    <row r="45">
      <c r="A45" s="3" t="n"/>
      <c r="B45" s="4" t="n"/>
      <c r="C45" s="3" t="n"/>
      <c r="D45" s="4" t="n"/>
      <c r="E45" s="5" t="n"/>
      <c r="F45" s="5" t="n"/>
      <c r="G45" s="6">
        <f>IF(OR('Bilan thermique'!E45="",'Bilan thermique'!F45=""),"",'Bilan thermique'!E45*'Bilan thermique'!F45)</f>
        <v/>
      </c>
      <c r="H45" s="6">
        <f>IF('Bilan thermique'!B45="","",'Paramètres'!$B$9)</f>
        <v/>
      </c>
      <c r="I45" s="6">
        <f>IF('Bilan thermique'!C45="","",IFERROR(VLOOKUP('Bilan thermique'!C45,'Paramètres'!$A$15:$B$23,2,FALSE),-5))</f>
        <v/>
      </c>
      <c r="J45" s="6">
        <f>IF(OR('Bilan thermique'!H45="",'Bilan thermique'!I45=""),"",'Bilan thermique'!H45-'Bilan thermique'!I45)</f>
        <v/>
      </c>
      <c r="K45" s="5" t="n"/>
      <c r="L45" s="6">
        <f>IF('Bilan thermique'!B45="","",IFERROR(VLOOKUP('Paramètres'!$D$15,'Paramètres'!$D$15:$E$19,2,FALSE),0))</f>
        <v/>
      </c>
      <c r="M45" s="5" t="n"/>
      <c r="N45" s="6">
        <f>IF('Bilan thermique'!B45="","",IFERROR(VLOOKUP('Paramètres'!$D$16,'Paramètres'!$D$15:$E$19,2,FALSE),0))</f>
        <v/>
      </c>
      <c r="O45" s="5" t="n"/>
      <c r="P45" s="6">
        <f>IF('Bilan thermique'!B45="","",IFERROR(VLOOKUP('Paramètres'!$D$17,'Paramètres'!$D$15:$E$19,2,FALSE),0))</f>
        <v/>
      </c>
      <c r="Q45" s="5" t="n"/>
      <c r="R45" s="6">
        <f>IF('Bilan thermique'!B45="","",IFERROR(VLOOKUP('Paramètres'!$D$18,'Paramètres'!$D$15:$E$19,2,FALSE),0))</f>
        <v/>
      </c>
      <c r="S45" s="5" t="n"/>
      <c r="T45" s="6">
        <f>IF('Bilan thermique'!B45="","",IFERROR(VLOOKUP('Paramètres'!$D$19,'Paramètres'!$D$15:$E$19,2,FALSE),0))</f>
        <v/>
      </c>
      <c r="U45" s="5" t="n"/>
      <c r="V45" s="7">
        <f>IF(OR('Bilan thermique'!K45="",'Bilan thermique'!L45="",'Bilan thermique'!J45=""),"",'Bilan thermique'!K45*'Bilan thermique'!L45*'Bilan thermique'!J45)</f>
        <v/>
      </c>
      <c r="W45" s="7">
        <f>IF(OR('Bilan thermique'!M45="",'Bilan thermique'!N45="",'Bilan thermique'!J45=""),"",'Bilan thermique'!M45*'Bilan thermique'!N45*'Bilan thermique'!J45)</f>
        <v/>
      </c>
      <c r="X45" s="7">
        <f>IF(OR('Bilan thermique'!O45="",'Bilan thermique'!P45="",'Bilan thermique'!J45=""),"",'Bilan thermique'!O45*'Bilan thermique'!P45*'Bilan thermique'!J45)</f>
        <v/>
      </c>
      <c r="Y45" s="7">
        <f>IF(OR('Bilan thermique'!Q45="",'Bilan thermique'!R45="",'Bilan thermique'!J45=""),"",'Bilan thermique'!Q45*'Bilan thermique'!R45*'Bilan thermique'!J45)</f>
        <v/>
      </c>
      <c r="Z45" s="7">
        <f>IF(OR('Bilan thermique'!S45="",'Bilan thermique'!T45="",'Bilan thermique'!J45=""),"",'Bilan thermique'!S45*'Bilan thermique'!T45*'Bilan thermique'!J45)</f>
        <v/>
      </c>
      <c r="AA45" s="7">
        <f>IF(OR('Bilan thermique'!G45="",'Bilan thermique'!U45="",'Bilan thermique'!J45=""),"",'Paramètres'!$B$10*'Bilan thermique'!G45*'Bilan thermique'!U45*'Bilan thermique'!J45)</f>
        <v/>
      </c>
      <c r="AB45" s="7">
        <f>IF(COUNTA('Bilan thermique'!C45,'Bilan thermique'!E45,'Bilan thermique'!F45,'Bilan thermique'!K45,'Bilan thermique'!M45,'Bilan thermique'!O45,'Bilan thermique'!Q45,'Bilan thermique'!S45,'Bilan thermique'!U45)&lt;9,"",SUM('Bilan thermique'!V45:AA45))</f>
        <v/>
      </c>
      <c r="AC45" s="8">
        <f>IF('Bilan thermique'!B45="","",'Paramètres'!$B$11)</f>
        <v/>
      </c>
      <c r="AD45" s="7">
        <f>IF(OR('Bilan thermique'!AB45="",'Bilan thermique'!AC45=""),"",'Bilan thermique'!AB45*(1+'Bilan thermique'!AC45))</f>
        <v/>
      </c>
      <c r="AE45" s="8">
        <f>IF('Bilan thermique'!AB45="","",IFERROR('Bilan thermique'!AB45/SUM('Bilan thermique'!$AB$3:$AB$102),0))</f>
        <v/>
      </c>
      <c r="AF45" s="9">
        <f>IF('Bilan thermique'!AD45="","",IF('Bilan thermique'!AD45&gt;15000,"À vérifier",IF('Bilan thermique'!AD45&gt;8000,"Élevée","Normale")))</f>
        <v/>
      </c>
    </row>
    <row r="46">
      <c r="A46" s="3" t="n"/>
      <c r="B46" s="4" t="n"/>
      <c r="C46" s="3" t="n"/>
      <c r="D46" s="4" t="n"/>
      <c r="E46" s="5" t="n"/>
      <c r="F46" s="5" t="n"/>
      <c r="G46" s="10">
        <f>IF(OR('Bilan thermique'!E46="",'Bilan thermique'!F46=""),"",'Bilan thermique'!E46*'Bilan thermique'!F46)</f>
        <v/>
      </c>
      <c r="H46" s="10">
        <f>IF('Bilan thermique'!B46="","",'Paramètres'!$B$9)</f>
        <v/>
      </c>
      <c r="I46" s="10">
        <f>IF('Bilan thermique'!C46="","",IFERROR(VLOOKUP('Bilan thermique'!C46,'Paramètres'!$A$15:$B$23,2,FALSE),-5))</f>
        <v/>
      </c>
      <c r="J46" s="10">
        <f>IF(OR('Bilan thermique'!H46="",'Bilan thermique'!I46=""),"",'Bilan thermique'!H46-'Bilan thermique'!I46)</f>
        <v/>
      </c>
      <c r="K46" s="5" t="n"/>
      <c r="L46" s="10">
        <f>IF('Bilan thermique'!B46="","",IFERROR(VLOOKUP('Paramètres'!$D$15,'Paramètres'!$D$15:$E$19,2,FALSE),0))</f>
        <v/>
      </c>
      <c r="M46" s="5" t="n"/>
      <c r="N46" s="10">
        <f>IF('Bilan thermique'!B46="","",IFERROR(VLOOKUP('Paramètres'!$D$16,'Paramètres'!$D$15:$E$19,2,FALSE),0))</f>
        <v/>
      </c>
      <c r="O46" s="5" t="n"/>
      <c r="P46" s="10">
        <f>IF('Bilan thermique'!B46="","",IFERROR(VLOOKUP('Paramètres'!$D$17,'Paramètres'!$D$15:$E$19,2,FALSE),0))</f>
        <v/>
      </c>
      <c r="Q46" s="5" t="n"/>
      <c r="R46" s="10">
        <f>IF('Bilan thermique'!B46="","",IFERROR(VLOOKUP('Paramètres'!$D$18,'Paramètres'!$D$15:$E$19,2,FALSE),0))</f>
        <v/>
      </c>
      <c r="S46" s="5" t="n"/>
      <c r="T46" s="10">
        <f>IF('Bilan thermique'!B46="","",IFERROR(VLOOKUP('Paramètres'!$D$19,'Paramètres'!$D$15:$E$19,2,FALSE),0))</f>
        <v/>
      </c>
      <c r="U46" s="5" t="n"/>
      <c r="V46" s="11">
        <f>IF(OR('Bilan thermique'!K46="",'Bilan thermique'!L46="",'Bilan thermique'!J46=""),"",'Bilan thermique'!K46*'Bilan thermique'!L46*'Bilan thermique'!J46)</f>
        <v/>
      </c>
      <c r="W46" s="11">
        <f>IF(OR('Bilan thermique'!M46="",'Bilan thermique'!N46="",'Bilan thermique'!J46=""),"",'Bilan thermique'!M46*'Bilan thermique'!N46*'Bilan thermique'!J46)</f>
        <v/>
      </c>
      <c r="X46" s="11">
        <f>IF(OR('Bilan thermique'!O46="",'Bilan thermique'!P46="",'Bilan thermique'!J46=""),"",'Bilan thermique'!O46*'Bilan thermique'!P46*'Bilan thermique'!J46)</f>
        <v/>
      </c>
      <c r="Y46" s="11">
        <f>IF(OR('Bilan thermique'!Q46="",'Bilan thermique'!R46="",'Bilan thermique'!J46=""),"",'Bilan thermique'!Q46*'Bilan thermique'!R46*'Bilan thermique'!J46)</f>
        <v/>
      </c>
      <c r="Z46" s="11">
        <f>IF(OR('Bilan thermique'!S46="",'Bilan thermique'!T46="",'Bilan thermique'!J46=""),"",'Bilan thermique'!S46*'Bilan thermique'!T46*'Bilan thermique'!J46)</f>
        <v/>
      </c>
      <c r="AA46" s="11">
        <f>IF(OR('Bilan thermique'!G46="",'Bilan thermique'!U46="",'Bilan thermique'!J46=""),"",'Paramètres'!$B$10*'Bilan thermique'!G46*'Bilan thermique'!U46*'Bilan thermique'!J46)</f>
        <v/>
      </c>
      <c r="AB46" s="11">
        <f>IF(COUNTA('Bilan thermique'!C46,'Bilan thermique'!E46,'Bilan thermique'!F46,'Bilan thermique'!K46,'Bilan thermique'!M46,'Bilan thermique'!O46,'Bilan thermique'!Q46,'Bilan thermique'!S46,'Bilan thermique'!U46)&lt;9,"",SUM('Bilan thermique'!V46:AA46))</f>
        <v/>
      </c>
      <c r="AC46" s="12">
        <f>IF('Bilan thermique'!B46="","",'Paramètres'!$B$11)</f>
        <v/>
      </c>
      <c r="AD46" s="11">
        <f>IF(OR('Bilan thermique'!AB46="",'Bilan thermique'!AC46=""),"",'Bilan thermique'!AB46*(1+'Bilan thermique'!AC46))</f>
        <v/>
      </c>
      <c r="AE46" s="12">
        <f>IF('Bilan thermique'!AB46="","",IFERROR('Bilan thermique'!AB46/SUM('Bilan thermique'!$AB$3:$AB$102),0))</f>
        <v/>
      </c>
      <c r="AF46" s="13">
        <f>IF('Bilan thermique'!AD46="","",IF('Bilan thermique'!AD46&gt;15000,"À vérifier",IF('Bilan thermique'!AD46&gt;8000,"Élevée","Normale")))</f>
        <v/>
      </c>
    </row>
    <row r="47">
      <c r="A47" s="3" t="n"/>
      <c r="B47" s="4" t="n"/>
      <c r="C47" s="3" t="n"/>
      <c r="D47" s="4" t="n"/>
      <c r="E47" s="5" t="n"/>
      <c r="F47" s="5" t="n"/>
      <c r="G47" s="6">
        <f>IF(OR('Bilan thermique'!E47="",'Bilan thermique'!F47=""),"",'Bilan thermique'!E47*'Bilan thermique'!F47)</f>
        <v/>
      </c>
      <c r="H47" s="6">
        <f>IF('Bilan thermique'!B47="","",'Paramètres'!$B$9)</f>
        <v/>
      </c>
      <c r="I47" s="6">
        <f>IF('Bilan thermique'!C47="","",IFERROR(VLOOKUP('Bilan thermique'!C47,'Paramètres'!$A$15:$B$23,2,FALSE),-5))</f>
        <v/>
      </c>
      <c r="J47" s="6">
        <f>IF(OR('Bilan thermique'!H47="",'Bilan thermique'!I47=""),"",'Bilan thermique'!H47-'Bilan thermique'!I47)</f>
        <v/>
      </c>
      <c r="K47" s="5" t="n"/>
      <c r="L47" s="6">
        <f>IF('Bilan thermique'!B47="","",IFERROR(VLOOKUP('Paramètres'!$D$15,'Paramètres'!$D$15:$E$19,2,FALSE),0))</f>
        <v/>
      </c>
      <c r="M47" s="5" t="n"/>
      <c r="N47" s="6">
        <f>IF('Bilan thermique'!B47="","",IFERROR(VLOOKUP('Paramètres'!$D$16,'Paramètres'!$D$15:$E$19,2,FALSE),0))</f>
        <v/>
      </c>
      <c r="O47" s="5" t="n"/>
      <c r="P47" s="6">
        <f>IF('Bilan thermique'!B47="","",IFERROR(VLOOKUP('Paramètres'!$D$17,'Paramètres'!$D$15:$E$19,2,FALSE),0))</f>
        <v/>
      </c>
      <c r="Q47" s="5" t="n"/>
      <c r="R47" s="6">
        <f>IF('Bilan thermique'!B47="","",IFERROR(VLOOKUP('Paramètres'!$D$18,'Paramètres'!$D$15:$E$19,2,FALSE),0))</f>
        <v/>
      </c>
      <c r="S47" s="5" t="n"/>
      <c r="T47" s="6">
        <f>IF('Bilan thermique'!B47="","",IFERROR(VLOOKUP('Paramètres'!$D$19,'Paramètres'!$D$15:$E$19,2,FALSE),0))</f>
        <v/>
      </c>
      <c r="U47" s="5" t="n"/>
      <c r="V47" s="7">
        <f>IF(OR('Bilan thermique'!K47="",'Bilan thermique'!L47="",'Bilan thermique'!J47=""),"",'Bilan thermique'!K47*'Bilan thermique'!L47*'Bilan thermique'!J47)</f>
        <v/>
      </c>
      <c r="W47" s="7">
        <f>IF(OR('Bilan thermique'!M47="",'Bilan thermique'!N47="",'Bilan thermique'!J47=""),"",'Bilan thermique'!M47*'Bilan thermique'!N47*'Bilan thermique'!J47)</f>
        <v/>
      </c>
      <c r="X47" s="7">
        <f>IF(OR('Bilan thermique'!O47="",'Bilan thermique'!P47="",'Bilan thermique'!J47=""),"",'Bilan thermique'!O47*'Bilan thermique'!P47*'Bilan thermique'!J47)</f>
        <v/>
      </c>
      <c r="Y47" s="7">
        <f>IF(OR('Bilan thermique'!Q47="",'Bilan thermique'!R47="",'Bilan thermique'!J47=""),"",'Bilan thermique'!Q47*'Bilan thermique'!R47*'Bilan thermique'!J47)</f>
        <v/>
      </c>
      <c r="Z47" s="7">
        <f>IF(OR('Bilan thermique'!S47="",'Bilan thermique'!T47="",'Bilan thermique'!J47=""),"",'Bilan thermique'!S47*'Bilan thermique'!T47*'Bilan thermique'!J47)</f>
        <v/>
      </c>
      <c r="AA47" s="7">
        <f>IF(OR('Bilan thermique'!G47="",'Bilan thermique'!U47="",'Bilan thermique'!J47=""),"",'Paramètres'!$B$10*'Bilan thermique'!G47*'Bilan thermique'!U47*'Bilan thermique'!J47)</f>
        <v/>
      </c>
      <c r="AB47" s="7">
        <f>IF(COUNTA('Bilan thermique'!C47,'Bilan thermique'!E47,'Bilan thermique'!F47,'Bilan thermique'!K47,'Bilan thermique'!M47,'Bilan thermique'!O47,'Bilan thermique'!Q47,'Bilan thermique'!S47,'Bilan thermique'!U47)&lt;9,"",SUM('Bilan thermique'!V47:AA47))</f>
        <v/>
      </c>
      <c r="AC47" s="8">
        <f>IF('Bilan thermique'!B47="","",'Paramètres'!$B$11)</f>
        <v/>
      </c>
      <c r="AD47" s="7">
        <f>IF(OR('Bilan thermique'!AB47="",'Bilan thermique'!AC47=""),"",'Bilan thermique'!AB47*(1+'Bilan thermique'!AC47))</f>
        <v/>
      </c>
      <c r="AE47" s="8">
        <f>IF('Bilan thermique'!AB47="","",IFERROR('Bilan thermique'!AB47/SUM('Bilan thermique'!$AB$3:$AB$102),0))</f>
        <v/>
      </c>
      <c r="AF47" s="9">
        <f>IF('Bilan thermique'!AD47="","",IF('Bilan thermique'!AD47&gt;15000,"À vérifier",IF('Bilan thermique'!AD47&gt;8000,"Élevée","Normale")))</f>
        <v/>
      </c>
    </row>
    <row r="48">
      <c r="A48" s="3" t="n"/>
      <c r="B48" s="4" t="n"/>
      <c r="C48" s="3" t="n"/>
      <c r="D48" s="4" t="n"/>
      <c r="E48" s="5" t="n"/>
      <c r="F48" s="5" t="n"/>
      <c r="G48" s="10">
        <f>IF(OR('Bilan thermique'!E48="",'Bilan thermique'!F48=""),"",'Bilan thermique'!E48*'Bilan thermique'!F48)</f>
        <v/>
      </c>
      <c r="H48" s="10">
        <f>IF('Bilan thermique'!B48="","",'Paramètres'!$B$9)</f>
        <v/>
      </c>
      <c r="I48" s="10">
        <f>IF('Bilan thermique'!C48="","",IFERROR(VLOOKUP('Bilan thermique'!C48,'Paramètres'!$A$15:$B$23,2,FALSE),-5))</f>
        <v/>
      </c>
      <c r="J48" s="10">
        <f>IF(OR('Bilan thermique'!H48="",'Bilan thermique'!I48=""),"",'Bilan thermique'!H48-'Bilan thermique'!I48)</f>
        <v/>
      </c>
      <c r="K48" s="5" t="n"/>
      <c r="L48" s="10">
        <f>IF('Bilan thermique'!B48="","",IFERROR(VLOOKUP('Paramètres'!$D$15,'Paramètres'!$D$15:$E$19,2,FALSE),0))</f>
        <v/>
      </c>
      <c r="M48" s="5" t="n"/>
      <c r="N48" s="10">
        <f>IF('Bilan thermique'!B48="","",IFERROR(VLOOKUP('Paramètres'!$D$16,'Paramètres'!$D$15:$E$19,2,FALSE),0))</f>
        <v/>
      </c>
      <c r="O48" s="5" t="n"/>
      <c r="P48" s="10">
        <f>IF('Bilan thermique'!B48="","",IFERROR(VLOOKUP('Paramètres'!$D$17,'Paramètres'!$D$15:$E$19,2,FALSE),0))</f>
        <v/>
      </c>
      <c r="Q48" s="5" t="n"/>
      <c r="R48" s="10">
        <f>IF('Bilan thermique'!B48="","",IFERROR(VLOOKUP('Paramètres'!$D$18,'Paramètres'!$D$15:$E$19,2,FALSE),0))</f>
        <v/>
      </c>
      <c r="S48" s="5" t="n"/>
      <c r="T48" s="10">
        <f>IF('Bilan thermique'!B48="","",IFERROR(VLOOKUP('Paramètres'!$D$19,'Paramètres'!$D$15:$E$19,2,FALSE),0))</f>
        <v/>
      </c>
      <c r="U48" s="5" t="n"/>
      <c r="V48" s="11">
        <f>IF(OR('Bilan thermique'!K48="",'Bilan thermique'!L48="",'Bilan thermique'!J48=""),"",'Bilan thermique'!K48*'Bilan thermique'!L48*'Bilan thermique'!J48)</f>
        <v/>
      </c>
      <c r="W48" s="11">
        <f>IF(OR('Bilan thermique'!M48="",'Bilan thermique'!N48="",'Bilan thermique'!J48=""),"",'Bilan thermique'!M48*'Bilan thermique'!N48*'Bilan thermique'!J48)</f>
        <v/>
      </c>
      <c r="X48" s="11">
        <f>IF(OR('Bilan thermique'!O48="",'Bilan thermique'!P48="",'Bilan thermique'!J48=""),"",'Bilan thermique'!O48*'Bilan thermique'!P48*'Bilan thermique'!J48)</f>
        <v/>
      </c>
      <c r="Y48" s="11">
        <f>IF(OR('Bilan thermique'!Q48="",'Bilan thermique'!R48="",'Bilan thermique'!J48=""),"",'Bilan thermique'!Q48*'Bilan thermique'!R48*'Bilan thermique'!J48)</f>
        <v/>
      </c>
      <c r="Z48" s="11">
        <f>IF(OR('Bilan thermique'!S48="",'Bilan thermique'!T48="",'Bilan thermique'!J48=""),"",'Bilan thermique'!S48*'Bilan thermique'!T48*'Bilan thermique'!J48)</f>
        <v/>
      </c>
      <c r="AA48" s="11">
        <f>IF(OR('Bilan thermique'!G48="",'Bilan thermique'!U48="",'Bilan thermique'!J48=""),"",'Paramètres'!$B$10*'Bilan thermique'!G48*'Bilan thermique'!U48*'Bilan thermique'!J48)</f>
        <v/>
      </c>
      <c r="AB48" s="11">
        <f>IF(COUNTA('Bilan thermique'!C48,'Bilan thermique'!E48,'Bilan thermique'!F48,'Bilan thermique'!K48,'Bilan thermique'!M48,'Bilan thermique'!O48,'Bilan thermique'!Q48,'Bilan thermique'!S48,'Bilan thermique'!U48)&lt;9,"",SUM('Bilan thermique'!V48:AA48))</f>
        <v/>
      </c>
      <c r="AC48" s="12">
        <f>IF('Bilan thermique'!B48="","",'Paramètres'!$B$11)</f>
        <v/>
      </c>
      <c r="AD48" s="11">
        <f>IF(OR('Bilan thermique'!AB48="",'Bilan thermique'!AC48=""),"",'Bilan thermique'!AB48*(1+'Bilan thermique'!AC48))</f>
        <v/>
      </c>
      <c r="AE48" s="12">
        <f>IF('Bilan thermique'!AB48="","",IFERROR('Bilan thermique'!AB48/SUM('Bilan thermique'!$AB$3:$AB$102),0))</f>
        <v/>
      </c>
      <c r="AF48" s="13">
        <f>IF('Bilan thermique'!AD48="","",IF('Bilan thermique'!AD48&gt;15000,"À vérifier",IF('Bilan thermique'!AD48&gt;8000,"Élevée","Normale")))</f>
        <v/>
      </c>
    </row>
    <row r="49">
      <c r="A49" s="3" t="n"/>
      <c r="B49" s="4" t="n"/>
      <c r="C49" s="3" t="n"/>
      <c r="D49" s="4" t="n"/>
      <c r="E49" s="5" t="n"/>
      <c r="F49" s="5" t="n"/>
      <c r="G49" s="6">
        <f>IF(OR('Bilan thermique'!E49="",'Bilan thermique'!F49=""),"",'Bilan thermique'!E49*'Bilan thermique'!F49)</f>
        <v/>
      </c>
      <c r="H49" s="6">
        <f>IF('Bilan thermique'!B49="","",'Paramètres'!$B$9)</f>
        <v/>
      </c>
      <c r="I49" s="6">
        <f>IF('Bilan thermique'!C49="","",IFERROR(VLOOKUP('Bilan thermique'!C49,'Paramètres'!$A$15:$B$23,2,FALSE),-5))</f>
        <v/>
      </c>
      <c r="J49" s="6">
        <f>IF(OR('Bilan thermique'!H49="",'Bilan thermique'!I49=""),"",'Bilan thermique'!H49-'Bilan thermique'!I49)</f>
        <v/>
      </c>
      <c r="K49" s="5" t="n"/>
      <c r="L49" s="6">
        <f>IF('Bilan thermique'!B49="","",IFERROR(VLOOKUP('Paramètres'!$D$15,'Paramètres'!$D$15:$E$19,2,FALSE),0))</f>
        <v/>
      </c>
      <c r="M49" s="5" t="n"/>
      <c r="N49" s="6">
        <f>IF('Bilan thermique'!B49="","",IFERROR(VLOOKUP('Paramètres'!$D$16,'Paramètres'!$D$15:$E$19,2,FALSE),0))</f>
        <v/>
      </c>
      <c r="O49" s="5" t="n"/>
      <c r="P49" s="6">
        <f>IF('Bilan thermique'!B49="","",IFERROR(VLOOKUP('Paramètres'!$D$17,'Paramètres'!$D$15:$E$19,2,FALSE),0))</f>
        <v/>
      </c>
      <c r="Q49" s="5" t="n"/>
      <c r="R49" s="6">
        <f>IF('Bilan thermique'!B49="","",IFERROR(VLOOKUP('Paramètres'!$D$18,'Paramètres'!$D$15:$E$19,2,FALSE),0))</f>
        <v/>
      </c>
      <c r="S49" s="5" t="n"/>
      <c r="T49" s="6">
        <f>IF('Bilan thermique'!B49="","",IFERROR(VLOOKUP('Paramètres'!$D$19,'Paramètres'!$D$15:$E$19,2,FALSE),0))</f>
        <v/>
      </c>
      <c r="U49" s="5" t="n"/>
      <c r="V49" s="7">
        <f>IF(OR('Bilan thermique'!K49="",'Bilan thermique'!L49="",'Bilan thermique'!J49=""),"",'Bilan thermique'!K49*'Bilan thermique'!L49*'Bilan thermique'!J49)</f>
        <v/>
      </c>
      <c r="W49" s="7">
        <f>IF(OR('Bilan thermique'!M49="",'Bilan thermique'!N49="",'Bilan thermique'!J49=""),"",'Bilan thermique'!M49*'Bilan thermique'!N49*'Bilan thermique'!J49)</f>
        <v/>
      </c>
      <c r="X49" s="7">
        <f>IF(OR('Bilan thermique'!O49="",'Bilan thermique'!P49="",'Bilan thermique'!J49=""),"",'Bilan thermique'!O49*'Bilan thermique'!P49*'Bilan thermique'!J49)</f>
        <v/>
      </c>
      <c r="Y49" s="7">
        <f>IF(OR('Bilan thermique'!Q49="",'Bilan thermique'!R49="",'Bilan thermique'!J49=""),"",'Bilan thermique'!Q49*'Bilan thermique'!R49*'Bilan thermique'!J49)</f>
        <v/>
      </c>
      <c r="Z49" s="7">
        <f>IF(OR('Bilan thermique'!S49="",'Bilan thermique'!T49="",'Bilan thermique'!J49=""),"",'Bilan thermique'!S49*'Bilan thermique'!T49*'Bilan thermique'!J49)</f>
        <v/>
      </c>
      <c r="AA49" s="7">
        <f>IF(OR('Bilan thermique'!G49="",'Bilan thermique'!U49="",'Bilan thermique'!J49=""),"",'Paramètres'!$B$10*'Bilan thermique'!G49*'Bilan thermique'!U49*'Bilan thermique'!J49)</f>
        <v/>
      </c>
      <c r="AB49" s="7">
        <f>IF(COUNTA('Bilan thermique'!C49,'Bilan thermique'!E49,'Bilan thermique'!F49,'Bilan thermique'!K49,'Bilan thermique'!M49,'Bilan thermique'!O49,'Bilan thermique'!Q49,'Bilan thermique'!S49,'Bilan thermique'!U49)&lt;9,"",SUM('Bilan thermique'!V49:AA49))</f>
        <v/>
      </c>
      <c r="AC49" s="8">
        <f>IF('Bilan thermique'!B49="","",'Paramètres'!$B$11)</f>
        <v/>
      </c>
      <c r="AD49" s="7">
        <f>IF(OR('Bilan thermique'!AB49="",'Bilan thermique'!AC49=""),"",'Bilan thermique'!AB49*(1+'Bilan thermique'!AC49))</f>
        <v/>
      </c>
      <c r="AE49" s="8">
        <f>IF('Bilan thermique'!AB49="","",IFERROR('Bilan thermique'!AB49/SUM('Bilan thermique'!$AB$3:$AB$102),0))</f>
        <v/>
      </c>
      <c r="AF49" s="9">
        <f>IF('Bilan thermique'!AD49="","",IF('Bilan thermique'!AD49&gt;15000,"À vérifier",IF('Bilan thermique'!AD49&gt;8000,"Élevée","Normale")))</f>
        <v/>
      </c>
    </row>
    <row r="50">
      <c r="A50" s="3" t="n"/>
      <c r="B50" s="4" t="n"/>
      <c r="C50" s="3" t="n"/>
      <c r="D50" s="4" t="n"/>
      <c r="E50" s="5" t="n"/>
      <c r="F50" s="5" t="n"/>
      <c r="G50" s="10">
        <f>IF(OR('Bilan thermique'!E50="",'Bilan thermique'!F50=""),"",'Bilan thermique'!E50*'Bilan thermique'!F50)</f>
        <v/>
      </c>
      <c r="H50" s="10">
        <f>IF('Bilan thermique'!B50="","",'Paramètres'!$B$9)</f>
        <v/>
      </c>
      <c r="I50" s="10">
        <f>IF('Bilan thermique'!C50="","",IFERROR(VLOOKUP('Bilan thermique'!C50,'Paramètres'!$A$15:$B$23,2,FALSE),-5))</f>
        <v/>
      </c>
      <c r="J50" s="10">
        <f>IF(OR('Bilan thermique'!H50="",'Bilan thermique'!I50=""),"",'Bilan thermique'!H50-'Bilan thermique'!I50)</f>
        <v/>
      </c>
      <c r="K50" s="5" t="n"/>
      <c r="L50" s="10">
        <f>IF('Bilan thermique'!B50="","",IFERROR(VLOOKUP('Paramètres'!$D$15,'Paramètres'!$D$15:$E$19,2,FALSE),0))</f>
        <v/>
      </c>
      <c r="M50" s="5" t="n"/>
      <c r="N50" s="10">
        <f>IF('Bilan thermique'!B50="","",IFERROR(VLOOKUP('Paramètres'!$D$16,'Paramètres'!$D$15:$E$19,2,FALSE),0))</f>
        <v/>
      </c>
      <c r="O50" s="5" t="n"/>
      <c r="P50" s="10">
        <f>IF('Bilan thermique'!B50="","",IFERROR(VLOOKUP('Paramètres'!$D$17,'Paramètres'!$D$15:$E$19,2,FALSE),0))</f>
        <v/>
      </c>
      <c r="Q50" s="5" t="n"/>
      <c r="R50" s="10">
        <f>IF('Bilan thermique'!B50="","",IFERROR(VLOOKUP('Paramètres'!$D$18,'Paramètres'!$D$15:$E$19,2,FALSE),0))</f>
        <v/>
      </c>
      <c r="S50" s="5" t="n"/>
      <c r="T50" s="10">
        <f>IF('Bilan thermique'!B50="","",IFERROR(VLOOKUP('Paramètres'!$D$19,'Paramètres'!$D$15:$E$19,2,FALSE),0))</f>
        <v/>
      </c>
      <c r="U50" s="5" t="n"/>
      <c r="V50" s="11">
        <f>IF(OR('Bilan thermique'!K50="",'Bilan thermique'!L50="",'Bilan thermique'!J50=""),"",'Bilan thermique'!K50*'Bilan thermique'!L50*'Bilan thermique'!J50)</f>
        <v/>
      </c>
      <c r="W50" s="11">
        <f>IF(OR('Bilan thermique'!M50="",'Bilan thermique'!N50="",'Bilan thermique'!J50=""),"",'Bilan thermique'!M50*'Bilan thermique'!N50*'Bilan thermique'!J50)</f>
        <v/>
      </c>
      <c r="X50" s="11">
        <f>IF(OR('Bilan thermique'!O50="",'Bilan thermique'!P50="",'Bilan thermique'!J50=""),"",'Bilan thermique'!O50*'Bilan thermique'!P50*'Bilan thermique'!J50)</f>
        <v/>
      </c>
      <c r="Y50" s="11">
        <f>IF(OR('Bilan thermique'!Q50="",'Bilan thermique'!R50="",'Bilan thermique'!J50=""),"",'Bilan thermique'!Q50*'Bilan thermique'!R50*'Bilan thermique'!J50)</f>
        <v/>
      </c>
      <c r="Z50" s="11">
        <f>IF(OR('Bilan thermique'!S50="",'Bilan thermique'!T50="",'Bilan thermique'!J50=""),"",'Bilan thermique'!S50*'Bilan thermique'!T50*'Bilan thermique'!J50)</f>
        <v/>
      </c>
      <c r="AA50" s="11">
        <f>IF(OR('Bilan thermique'!G50="",'Bilan thermique'!U50="",'Bilan thermique'!J50=""),"",'Paramètres'!$B$10*'Bilan thermique'!G50*'Bilan thermique'!U50*'Bilan thermique'!J50)</f>
        <v/>
      </c>
      <c r="AB50" s="11">
        <f>IF(COUNTA('Bilan thermique'!C50,'Bilan thermique'!E50,'Bilan thermique'!F50,'Bilan thermique'!K50,'Bilan thermique'!M50,'Bilan thermique'!O50,'Bilan thermique'!Q50,'Bilan thermique'!S50,'Bilan thermique'!U50)&lt;9,"",SUM('Bilan thermique'!V50:AA50))</f>
        <v/>
      </c>
      <c r="AC50" s="12">
        <f>IF('Bilan thermique'!B50="","",'Paramètres'!$B$11)</f>
        <v/>
      </c>
      <c r="AD50" s="11">
        <f>IF(OR('Bilan thermique'!AB50="",'Bilan thermique'!AC50=""),"",'Bilan thermique'!AB50*(1+'Bilan thermique'!AC50))</f>
        <v/>
      </c>
      <c r="AE50" s="12">
        <f>IF('Bilan thermique'!AB50="","",IFERROR('Bilan thermique'!AB50/SUM('Bilan thermique'!$AB$3:$AB$102),0))</f>
        <v/>
      </c>
      <c r="AF50" s="13">
        <f>IF('Bilan thermique'!AD50="","",IF('Bilan thermique'!AD50&gt;15000,"À vérifier",IF('Bilan thermique'!AD50&gt;8000,"Élevée","Normale")))</f>
        <v/>
      </c>
    </row>
    <row r="51">
      <c r="A51" s="3" t="n"/>
      <c r="B51" s="4" t="n"/>
      <c r="C51" s="3" t="n"/>
      <c r="D51" s="4" t="n"/>
      <c r="E51" s="5" t="n"/>
      <c r="F51" s="5" t="n"/>
      <c r="G51" s="6">
        <f>IF(OR('Bilan thermique'!E51="",'Bilan thermique'!F51=""),"",'Bilan thermique'!E51*'Bilan thermique'!F51)</f>
        <v/>
      </c>
      <c r="H51" s="6">
        <f>IF('Bilan thermique'!B51="","",'Paramètres'!$B$9)</f>
        <v/>
      </c>
      <c r="I51" s="6">
        <f>IF('Bilan thermique'!C51="","",IFERROR(VLOOKUP('Bilan thermique'!C51,'Paramètres'!$A$15:$B$23,2,FALSE),-5))</f>
        <v/>
      </c>
      <c r="J51" s="6">
        <f>IF(OR('Bilan thermique'!H51="",'Bilan thermique'!I51=""),"",'Bilan thermique'!H51-'Bilan thermique'!I51)</f>
        <v/>
      </c>
      <c r="K51" s="5" t="n"/>
      <c r="L51" s="6">
        <f>IF('Bilan thermique'!B51="","",IFERROR(VLOOKUP('Paramètres'!$D$15,'Paramètres'!$D$15:$E$19,2,FALSE),0))</f>
        <v/>
      </c>
      <c r="M51" s="5" t="n"/>
      <c r="N51" s="6">
        <f>IF('Bilan thermique'!B51="","",IFERROR(VLOOKUP('Paramètres'!$D$16,'Paramètres'!$D$15:$E$19,2,FALSE),0))</f>
        <v/>
      </c>
      <c r="O51" s="5" t="n"/>
      <c r="P51" s="6">
        <f>IF('Bilan thermique'!B51="","",IFERROR(VLOOKUP('Paramètres'!$D$17,'Paramètres'!$D$15:$E$19,2,FALSE),0))</f>
        <v/>
      </c>
      <c r="Q51" s="5" t="n"/>
      <c r="R51" s="6">
        <f>IF('Bilan thermique'!B51="","",IFERROR(VLOOKUP('Paramètres'!$D$18,'Paramètres'!$D$15:$E$19,2,FALSE),0))</f>
        <v/>
      </c>
      <c r="S51" s="5" t="n"/>
      <c r="T51" s="6">
        <f>IF('Bilan thermique'!B51="","",IFERROR(VLOOKUP('Paramètres'!$D$19,'Paramètres'!$D$15:$E$19,2,FALSE),0))</f>
        <v/>
      </c>
      <c r="U51" s="5" t="n"/>
      <c r="V51" s="7">
        <f>IF(OR('Bilan thermique'!K51="",'Bilan thermique'!L51="",'Bilan thermique'!J51=""),"",'Bilan thermique'!K51*'Bilan thermique'!L51*'Bilan thermique'!J51)</f>
        <v/>
      </c>
      <c r="W51" s="7">
        <f>IF(OR('Bilan thermique'!M51="",'Bilan thermique'!N51="",'Bilan thermique'!J51=""),"",'Bilan thermique'!M51*'Bilan thermique'!N51*'Bilan thermique'!J51)</f>
        <v/>
      </c>
      <c r="X51" s="7">
        <f>IF(OR('Bilan thermique'!O51="",'Bilan thermique'!P51="",'Bilan thermique'!J51=""),"",'Bilan thermique'!O51*'Bilan thermique'!P51*'Bilan thermique'!J51)</f>
        <v/>
      </c>
      <c r="Y51" s="7">
        <f>IF(OR('Bilan thermique'!Q51="",'Bilan thermique'!R51="",'Bilan thermique'!J51=""),"",'Bilan thermique'!Q51*'Bilan thermique'!R51*'Bilan thermique'!J51)</f>
        <v/>
      </c>
      <c r="Z51" s="7">
        <f>IF(OR('Bilan thermique'!S51="",'Bilan thermique'!T51="",'Bilan thermique'!J51=""),"",'Bilan thermique'!S51*'Bilan thermique'!T51*'Bilan thermique'!J51)</f>
        <v/>
      </c>
      <c r="AA51" s="7">
        <f>IF(OR('Bilan thermique'!G51="",'Bilan thermique'!U51="",'Bilan thermique'!J51=""),"",'Paramètres'!$B$10*'Bilan thermique'!G51*'Bilan thermique'!U51*'Bilan thermique'!J51)</f>
        <v/>
      </c>
      <c r="AB51" s="7">
        <f>IF(COUNTA('Bilan thermique'!C51,'Bilan thermique'!E51,'Bilan thermique'!F51,'Bilan thermique'!K51,'Bilan thermique'!M51,'Bilan thermique'!O51,'Bilan thermique'!Q51,'Bilan thermique'!S51,'Bilan thermique'!U51)&lt;9,"",SUM('Bilan thermique'!V51:AA51))</f>
        <v/>
      </c>
      <c r="AC51" s="8">
        <f>IF('Bilan thermique'!B51="","",'Paramètres'!$B$11)</f>
        <v/>
      </c>
      <c r="AD51" s="7">
        <f>IF(OR('Bilan thermique'!AB51="",'Bilan thermique'!AC51=""),"",'Bilan thermique'!AB51*(1+'Bilan thermique'!AC51))</f>
        <v/>
      </c>
      <c r="AE51" s="8">
        <f>IF('Bilan thermique'!AB51="","",IFERROR('Bilan thermique'!AB51/SUM('Bilan thermique'!$AB$3:$AB$102),0))</f>
        <v/>
      </c>
      <c r="AF51" s="9">
        <f>IF('Bilan thermique'!AD51="","",IF('Bilan thermique'!AD51&gt;15000,"À vérifier",IF('Bilan thermique'!AD51&gt;8000,"Élevée","Normale")))</f>
        <v/>
      </c>
    </row>
    <row r="52">
      <c r="A52" s="3" t="n"/>
      <c r="B52" s="4" t="n"/>
      <c r="C52" s="3" t="n"/>
      <c r="D52" s="4" t="n"/>
      <c r="E52" s="5" t="n"/>
      <c r="F52" s="5" t="n"/>
      <c r="G52" s="10">
        <f>IF(OR('Bilan thermique'!E52="",'Bilan thermique'!F52=""),"",'Bilan thermique'!E52*'Bilan thermique'!F52)</f>
        <v/>
      </c>
      <c r="H52" s="10">
        <f>IF('Bilan thermique'!B52="","",'Paramètres'!$B$9)</f>
        <v/>
      </c>
      <c r="I52" s="10">
        <f>IF('Bilan thermique'!C52="","",IFERROR(VLOOKUP('Bilan thermique'!C52,'Paramètres'!$A$15:$B$23,2,FALSE),-5))</f>
        <v/>
      </c>
      <c r="J52" s="10">
        <f>IF(OR('Bilan thermique'!H52="",'Bilan thermique'!I52=""),"",'Bilan thermique'!H52-'Bilan thermique'!I52)</f>
        <v/>
      </c>
      <c r="K52" s="5" t="n"/>
      <c r="L52" s="10">
        <f>IF('Bilan thermique'!B52="","",IFERROR(VLOOKUP('Paramètres'!$D$15,'Paramètres'!$D$15:$E$19,2,FALSE),0))</f>
        <v/>
      </c>
      <c r="M52" s="5" t="n"/>
      <c r="N52" s="10">
        <f>IF('Bilan thermique'!B52="","",IFERROR(VLOOKUP('Paramètres'!$D$16,'Paramètres'!$D$15:$E$19,2,FALSE),0))</f>
        <v/>
      </c>
      <c r="O52" s="5" t="n"/>
      <c r="P52" s="10">
        <f>IF('Bilan thermique'!B52="","",IFERROR(VLOOKUP('Paramètres'!$D$17,'Paramètres'!$D$15:$E$19,2,FALSE),0))</f>
        <v/>
      </c>
      <c r="Q52" s="5" t="n"/>
      <c r="R52" s="10">
        <f>IF('Bilan thermique'!B52="","",IFERROR(VLOOKUP('Paramètres'!$D$18,'Paramètres'!$D$15:$E$19,2,FALSE),0))</f>
        <v/>
      </c>
      <c r="S52" s="5" t="n"/>
      <c r="T52" s="10">
        <f>IF('Bilan thermique'!B52="","",IFERROR(VLOOKUP('Paramètres'!$D$19,'Paramètres'!$D$15:$E$19,2,FALSE),0))</f>
        <v/>
      </c>
      <c r="U52" s="5" t="n"/>
      <c r="V52" s="11">
        <f>IF(OR('Bilan thermique'!K52="",'Bilan thermique'!L52="",'Bilan thermique'!J52=""),"",'Bilan thermique'!K52*'Bilan thermique'!L52*'Bilan thermique'!J52)</f>
        <v/>
      </c>
      <c r="W52" s="11">
        <f>IF(OR('Bilan thermique'!M52="",'Bilan thermique'!N52="",'Bilan thermique'!J52=""),"",'Bilan thermique'!M52*'Bilan thermique'!N52*'Bilan thermique'!J52)</f>
        <v/>
      </c>
      <c r="X52" s="11">
        <f>IF(OR('Bilan thermique'!O52="",'Bilan thermique'!P52="",'Bilan thermique'!J52=""),"",'Bilan thermique'!O52*'Bilan thermique'!P52*'Bilan thermique'!J52)</f>
        <v/>
      </c>
      <c r="Y52" s="11">
        <f>IF(OR('Bilan thermique'!Q52="",'Bilan thermique'!R52="",'Bilan thermique'!J52=""),"",'Bilan thermique'!Q52*'Bilan thermique'!R52*'Bilan thermique'!J52)</f>
        <v/>
      </c>
      <c r="Z52" s="11">
        <f>IF(OR('Bilan thermique'!S52="",'Bilan thermique'!T52="",'Bilan thermique'!J52=""),"",'Bilan thermique'!S52*'Bilan thermique'!T52*'Bilan thermique'!J52)</f>
        <v/>
      </c>
      <c r="AA52" s="11">
        <f>IF(OR('Bilan thermique'!G52="",'Bilan thermique'!U52="",'Bilan thermique'!J52=""),"",'Paramètres'!$B$10*'Bilan thermique'!G52*'Bilan thermique'!U52*'Bilan thermique'!J52)</f>
        <v/>
      </c>
      <c r="AB52" s="11">
        <f>IF(COUNTA('Bilan thermique'!C52,'Bilan thermique'!E52,'Bilan thermique'!F52,'Bilan thermique'!K52,'Bilan thermique'!M52,'Bilan thermique'!O52,'Bilan thermique'!Q52,'Bilan thermique'!S52,'Bilan thermique'!U52)&lt;9,"",SUM('Bilan thermique'!V52:AA52))</f>
        <v/>
      </c>
      <c r="AC52" s="12">
        <f>IF('Bilan thermique'!B52="","",'Paramètres'!$B$11)</f>
        <v/>
      </c>
      <c r="AD52" s="11">
        <f>IF(OR('Bilan thermique'!AB52="",'Bilan thermique'!AC52=""),"",'Bilan thermique'!AB52*(1+'Bilan thermique'!AC52))</f>
        <v/>
      </c>
      <c r="AE52" s="12">
        <f>IF('Bilan thermique'!AB52="","",IFERROR('Bilan thermique'!AB52/SUM('Bilan thermique'!$AB$3:$AB$102),0))</f>
        <v/>
      </c>
      <c r="AF52" s="13">
        <f>IF('Bilan thermique'!AD52="","",IF('Bilan thermique'!AD52&gt;15000,"À vérifier",IF('Bilan thermique'!AD52&gt;8000,"Élevée","Normale")))</f>
        <v/>
      </c>
    </row>
    <row r="53">
      <c r="A53" s="3" t="n"/>
      <c r="B53" s="4" t="n"/>
      <c r="C53" s="3" t="n"/>
      <c r="D53" s="4" t="n"/>
      <c r="E53" s="5" t="n"/>
      <c r="F53" s="5" t="n"/>
      <c r="G53" s="6">
        <f>IF(OR('Bilan thermique'!E53="",'Bilan thermique'!F53=""),"",'Bilan thermique'!E53*'Bilan thermique'!F53)</f>
        <v/>
      </c>
      <c r="H53" s="6">
        <f>IF('Bilan thermique'!B53="","",'Paramètres'!$B$9)</f>
        <v/>
      </c>
      <c r="I53" s="6">
        <f>IF('Bilan thermique'!C53="","",IFERROR(VLOOKUP('Bilan thermique'!C53,'Paramètres'!$A$15:$B$23,2,FALSE),-5))</f>
        <v/>
      </c>
      <c r="J53" s="6">
        <f>IF(OR('Bilan thermique'!H53="",'Bilan thermique'!I53=""),"",'Bilan thermique'!H53-'Bilan thermique'!I53)</f>
        <v/>
      </c>
      <c r="K53" s="5" t="n"/>
      <c r="L53" s="6">
        <f>IF('Bilan thermique'!B53="","",IFERROR(VLOOKUP('Paramètres'!$D$15,'Paramètres'!$D$15:$E$19,2,FALSE),0))</f>
        <v/>
      </c>
      <c r="M53" s="5" t="n"/>
      <c r="N53" s="6">
        <f>IF('Bilan thermique'!B53="","",IFERROR(VLOOKUP('Paramètres'!$D$16,'Paramètres'!$D$15:$E$19,2,FALSE),0))</f>
        <v/>
      </c>
      <c r="O53" s="5" t="n"/>
      <c r="P53" s="6">
        <f>IF('Bilan thermique'!B53="","",IFERROR(VLOOKUP('Paramètres'!$D$17,'Paramètres'!$D$15:$E$19,2,FALSE),0))</f>
        <v/>
      </c>
      <c r="Q53" s="5" t="n"/>
      <c r="R53" s="6">
        <f>IF('Bilan thermique'!B53="","",IFERROR(VLOOKUP('Paramètres'!$D$18,'Paramètres'!$D$15:$E$19,2,FALSE),0))</f>
        <v/>
      </c>
      <c r="S53" s="5" t="n"/>
      <c r="T53" s="6">
        <f>IF('Bilan thermique'!B53="","",IFERROR(VLOOKUP('Paramètres'!$D$19,'Paramètres'!$D$15:$E$19,2,FALSE),0))</f>
        <v/>
      </c>
      <c r="U53" s="5" t="n"/>
      <c r="V53" s="7">
        <f>IF(OR('Bilan thermique'!K53="",'Bilan thermique'!L53="",'Bilan thermique'!J53=""),"",'Bilan thermique'!K53*'Bilan thermique'!L53*'Bilan thermique'!J53)</f>
        <v/>
      </c>
      <c r="W53" s="7">
        <f>IF(OR('Bilan thermique'!M53="",'Bilan thermique'!N53="",'Bilan thermique'!J53=""),"",'Bilan thermique'!M53*'Bilan thermique'!N53*'Bilan thermique'!J53)</f>
        <v/>
      </c>
      <c r="X53" s="7">
        <f>IF(OR('Bilan thermique'!O53="",'Bilan thermique'!P53="",'Bilan thermique'!J53=""),"",'Bilan thermique'!O53*'Bilan thermique'!P53*'Bilan thermique'!J53)</f>
        <v/>
      </c>
      <c r="Y53" s="7">
        <f>IF(OR('Bilan thermique'!Q53="",'Bilan thermique'!R53="",'Bilan thermique'!J53=""),"",'Bilan thermique'!Q53*'Bilan thermique'!R53*'Bilan thermique'!J53)</f>
        <v/>
      </c>
      <c r="Z53" s="7">
        <f>IF(OR('Bilan thermique'!S53="",'Bilan thermique'!T53="",'Bilan thermique'!J53=""),"",'Bilan thermique'!S53*'Bilan thermique'!T53*'Bilan thermique'!J53)</f>
        <v/>
      </c>
      <c r="AA53" s="7">
        <f>IF(OR('Bilan thermique'!G53="",'Bilan thermique'!U53="",'Bilan thermique'!J53=""),"",'Paramètres'!$B$10*'Bilan thermique'!G53*'Bilan thermique'!U53*'Bilan thermique'!J53)</f>
        <v/>
      </c>
      <c r="AB53" s="7">
        <f>IF(COUNTA('Bilan thermique'!C53,'Bilan thermique'!E53,'Bilan thermique'!F53,'Bilan thermique'!K53,'Bilan thermique'!M53,'Bilan thermique'!O53,'Bilan thermique'!Q53,'Bilan thermique'!S53,'Bilan thermique'!U53)&lt;9,"",SUM('Bilan thermique'!V53:AA53))</f>
        <v/>
      </c>
      <c r="AC53" s="8">
        <f>IF('Bilan thermique'!B53="","",'Paramètres'!$B$11)</f>
        <v/>
      </c>
      <c r="AD53" s="7">
        <f>IF(OR('Bilan thermique'!AB53="",'Bilan thermique'!AC53=""),"",'Bilan thermique'!AB53*(1+'Bilan thermique'!AC53))</f>
        <v/>
      </c>
      <c r="AE53" s="8">
        <f>IF('Bilan thermique'!AB53="","",IFERROR('Bilan thermique'!AB53/SUM('Bilan thermique'!$AB$3:$AB$102),0))</f>
        <v/>
      </c>
      <c r="AF53" s="9">
        <f>IF('Bilan thermique'!AD53="","",IF('Bilan thermique'!AD53&gt;15000,"À vérifier",IF('Bilan thermique'!AD53&gt;8000,"Élevée","Normale")))</f>
        <v/>
      </c>
    </row>
    <row r="54">
      <c r="A54" s="3" t="n"/>
      <c r="B54" s="4" t="n"/>
      <c r="C54" s="3" t="n"/>
      <c r="D54" s="4" t="n"/>
      <c r="E54" s="5" t="n"/>
      <c r="F54" s="5" t="n"/>
      <c r="G54" s="10">
        <f>IF(OR('Bilan thermique'!E54="",'Bilan thermique'!F54=""),"",'Bilan thermique'!E54*'Bilan thermique'!F54)</f>
        <v/>
      </c>
      <c r="H54" s="10">
        <f>IF('Bilan thermique'!B54="","",'Paramètres'!$B$9)</f>
        <v/>
      </c>
      <c r="I54" s="10">
        <f>IF('Bilan thermique'!C54="","",IFERROR(VLOOKUP('Bilan thermique'!C54,'Paramètres'!$A$15:$B$23,2,FALSE),-5))</f>
        <v/>
      </c>
      <c r="J54" s="10">
        <f>IF(OR('Bilan thermique'!H54="",'Bilan thermique'!I54=""),"",'Bilan thermique'!H54-'Bilan thermique'!I54)</f>
        <v/>
      </c>
      <c r="K54" s="5" t="n"/>
      <c r="L54" s="10">
        <f>IF('Bilan thermique'!B54="","",IFERROR(VLOOKUP('Paramètres'!$D$15,'Paramètres'!$D$15:$E$19,2,FALSE),0))</f>
        <v/>
      </c>
      <c r="M54" s="5" t="n"/>
      <c r="N54" s="10">
        <f>IF('Bilan thermique'!B54="","",IFERROR(VLOOKUP('Paramètres'!$D$16,'Paramètres'!$D$15:$E$19,2,FALSE),0))</f>
        <v/>
      </c>
      <c r="O54" s="5" t="n"/>
      <c r="P54" s="10">
        <f>IF('Bilan thermique'!B54="","",IFERROR(VLOOKUP('Paramètres'!$D$17,'Paramètres'!$D$15:$E$19,2,FALSE),0))</f>
        <v/>
      </c>
      <c r="Q54" s="5" t="n"/>
      <c r="R54" s="10">
        <f>IF('Bilan thermique'!B54="","",IFERROR(VLOOKUP('Paramètres'!$D$18,'Paramètres'!$D$15:$E$19,2,FALSE),0))</f>
        <v/>
      </c>
      <c r="S54" s="5" t="n"/>
      <c r="T54" s="10">
        <f>IF('Bilan thermique'!B54="","",IFERROR(VLOOKUP('Paramètres'!$D$19,'Paramètres'!$D$15:$E$19,2,FALSE),0))</f>
        <v/>
      </c>
      <c r="U54" s="5" t="n"/>
      <c r="V54" s="11">
        <f>IF(OR('Bilan thermique'!K54="",'Bilan thermique'!L54="",'Bilan thermique'!J54=""),"",'Bilan thermique'!K54*'Bilan thermique'!L54*'Bilan thermique'!J54)</f>
        <v/>
      </c>
      <c r="W54" s="11">
        <f>IF(OR('Bilan thermique'!M54="",'Bilan thermique'!N54="",'Bilan thermique'!J54=""),"",'Bilan thermique'!M54*'Bilan thermique'!N54*'Bilan thermique'!J54)</f>
        <v/>
      </c>
      <c r="X54" s="11">
        <f>IF(OR('Bilan thermique'!O54="",'Bilan thermique'!P54="",'Bilan thermique'!J54=""),"",'Bilan thermique'!O54*'Bilan thermique'!P54*'Bilan thermique'!J54)</f>
        <v/>
      </c>
      <c r="Y54" s="11">
        <f>IF(OR('Bilan thermique'!Q54="",'Bilan thermique'!R54="",'Bilan thermique'!J54=""),"",'Bilan thermique'!Q54*'Bilan thermique'!R54*'Bilan thermique'!J54)</f>
        <v/>
      </c>
      <c r="Z54" s="11">
        <f>IF(OR('Bilan thermique'!S54="",'Bilan thermique'!T54="",'Bilan thermique'!J54=""),"",'Bilan thermique'!S54*'Bilan thermique'!T54*'Bilan thermique'!J54)</f>
        <v/>
      </c>
      <c r="AA54" s="11">
        <f>IF(OR('Bilan thermique'!G54="",'Bilan thermique'!U54="",'Bilan thermique'!J54=""),"",'Paramètres'!$B$10*'Bilan thermique'!G54*'Bilan thermique'!U54*'Bilan thermique'!J54)</f>
        <v/>
      </c>
      <c r="AB54" s="11">
        <f>IF(COUNTA('Bilan thermique'!C54,'Bilan thermique'!E54,'Bilan thermique'!F54,'Bilan thermique'!K54,'Bilan thermique'!M54,'Bilan thermique'!O54,'Bilan thermique'!Q54,'Bilan thermique'!S54,'Bilan thermique'!U54)&lt;9,"",SUM('Bilan thermique'!V54:AA54))</f>
        <v/>
      </c>
      <c r="AC54" s="12">
        <f>IF('Bilan thermique'!B54="","",'Paramètres'!$B$11)</f>
        <v/>
      </c>
      <c r="AD54" s="11">
        <f>IF(OR('Bilan thermique'!AB54="",'Bilan thermique'!AC54=""),"",'Bilan thermique'!AB54*(1+'Bilan thermique'!AC54))</f>
        <v/>
      </c>
      <c r="AE54" s="12">
        <f>IF('Bilan thermique'!AB54="","",IFERROR('Bilan thermique'!AB54/SUM('Bilan thermique'!$AB$3:$AB$102),0))</f>
        <v/>
      </c>
      <c r="AF54" s="13">
        <f>IF('Bilan thermique'!AD54="","",IF('Bilan thermique'!AD54&gt;15000,"À vérifier",IF('Bilan thermique'!AD54&gt;8000,"Élevée","Normale")))</f>
        <v/>
      </c>
    </row>
    <row r="55">
      <c r="A55" s="3" t="n"/>
      <c r="B55" s="4" t="n"/>
      <c r="C55" s="3" t="n"/>
      <c r="D55" s="4" t="n"/>
      <c r="E55" s="5" t="n"/>
      <c r="F55" s="5" t="n"/>
      <c r="G55" s="6">
        <f>IF(OR('Bilan thermique'!E55="",'Bilan thermique'!F55=""),"",'Bilan thermique'!E55*'Bilan thermique'!F55)</f>
        <v/>
      </c>
      <c r="H55" s="6">
        <f>IF('Bilan thermique'!B55="","",'Paramètres'!$B$9)</f>
        <v/>
      </c>
      <c r="I55" s="6">
        <f>IF('Bilan thermique'!C55="","",IFERROR(VLOOKUP('Bilan thermique'!C55,'Paramètres'!$A$15:$B$23,2,FALSE),-5))</f>
        <v/>
      </c>
      <c r="J55" s="6">
        <f>IF(OR('Bilan thermique'!H55="",'Bilan thermique'!I55=""),"",'Bilan thermique'!H55-'Bilan thermique'!I55)</f>
        <v/>
      </c>
      <c r="K55" s="5" t="n"/>
      <c r="L55" s="6">
        <f>IF('Bilan thermique'!B55="","",IFERROR(VLOOKUP('Paramètres'!$D$15,'Paramètres'!$D$15:$E$19,2,FALSE),0))</f>
        <v/>
      </c>
      <c r="M55" s="5" t="n"/>
      <c r="N55" s="6">
        <f>IF('Bilan thermique'!B55="","",IFERROR(VLOOKUP('Paramètres'!$D$16,'Paramètres'!$D$15:$E$19,2,FALSE),0))</f>
        <v/>
      </c>
      <c r="O55" s="5" t="n"/>
      <c r="P55" s="6">
        <f>IF('Bilan thermique'!B55="","",IFERROR(VLOOKUP('Paramètres'!$D$17,'Paramètres'!$D$15:$E$19,2,FALSE),0))</f>
        <v/>
      </c>
      <c r="Q55" s="5" t="n"/>
      <c r="R55" s="6">
        <f>IF('Bilan thermique'!B55="","",IFERROR(VLOOKUP('Paramètres'!$D$18,'Paramètres'!$D$15:$E$19,2,FALSE),0))</f>
        <v/>
      </c>
      <c r="S55" s="5" t="n"/>
      <c r="T55" s="6">
        <f>IF('Bilan thermique'!B55="","",IFERROR(VLOOKUP('Paramètres'!$D$19,'Paramètres'!$D$15:$E$19,2,FALSE),0))</f>
        <v/>
      </c>
      <c r="U55" s="5" t="n"/>
      <c r="V55" s="7">
        <f>IF(OR('Bilan thermique'!K55="",'Bilan thermique'!L55="",'Bilan thermique'!J55=""),"",'Bilan thermique'!K55*'Bilan thermique'!L55*'Bilan thermique'!J55)</f>
        <v/>
      </c>
      <c r="W55" s="7">
        <f>IF(OR('Bilan thermique'!M55="",'Bilan thermique'!N55="",'Bilan thermique'!J55=""),"",'Bilan thermique'!M55*'Bilan thermique'!N55*'Bilan thermique'!J55)</f>
        <v/>
      </c>
      <c r="X55" s="7">
        <f>IF(OR('Bilan thermique'!O55="",'Bilan thermique'!P55="",'Bilan thermique'!J55=""),"",'Bilan thermique'!O55*'Bilan thermique'!P55*'Bilan thermique'!J55)</f>
        <v/>
      </c>
      <c r="Y55" s="7">
        <f>IF(OR('Bilan thermique'!Q55="",'Bilan thermique'!R55="",'Bilan thermique'!J55=""),"",'Bilan thermique'!Q55*'Bilan thermique'!R55*'Bilan thermique'!J55)</f>
        <v/>
      </c>
      <c r="Z55" s="7">
        <f>IF(OR('Bilan thermique'!S55="",'Bilan thermique'!T55="",'Bilan thermique'!J55=""),"",'Bilan thermique'!S55*'Bilan thermique'!T55*'Bilan thermique'!J55)</f>
        <v/>
      </c>
      <c r="AA55" s="7">
        <f>IF(OR('Bilan thermique'!G55="",'Bilan thermique'!U55="",'Bilan thermique'!J55=""),"",'Paramètres'!$B$10*'Bilan thermique'!G55*'Bilan thermique'!U55*'Bilan thermique'!J55)</f>
        <v/>
      </c>
      <c r="AB55" s="7">
        <f>IF(COUNTA('Bilan thermique'!C55,'Bilan thermique'!E55,'Bilan thermique'!F55,'Bilan thermique'!K55,'Bilan thermique'!M55,'Bilan thermique'!O55,'Bilan thermique'!Q55,'Bilan thermique'!S55,'Bilan thermique'!U55)&lt;9,"",SUM('Bilan thermique'!V55:AA55))</f>
        <v/>
      </c>
      <c r="AC55" s="8">
        <f>IF('Bilan thermique'!B55="","",'Paramètres'!$B$11)</f>
        <v/>
      </c>
      <c r="AD55" s="7">
        <f>IF(OR('Bilan thermique'!AB55="",'Bilan thermique'!AC55=""),"",'Bilan thermique'!AB55*(1+'Bilan thermique'!AC55))</f>
        <v/>
      </c>
      <c r="AE55" s="8">
        <f>IF('Bilan thermique'!AB55="","",IFERROR('Bilan thermique'!AB55/SUM('Bilan thermique'!$AB$3:$AB$102),0))</f>
        <v/>
      </c>
      <c r="AF55" s="9">
        <f>IF('Bilan thermique'!AD55="","",IF('Bilan thermique'!AD55&gt;15000,"À vérifier",IF('Bilan thermique'!AD55&gt;8000,"Élevée","Normale")))</f>
        <v/>
      </c>
    </row>
    <row r="56">
      <c r="A56" s="3" t="n"/>
      <c r="B56" s="4" t="n"/>
      <c r="C56" s="3" t="n"/>
      <c r="D56" s="4" t="n"/>
      <c r="E56" s="5" t="n"/>
      <c r="F56" s="5" t="n"/>
      <c r="G56" s="10">
        <f>IF(OR('Bilan thermique'!E56="",'Bilan thermique'!F56=""),"",'Bilan thermique'!E56*'Bilan thermique'!F56)</f>
        <v/>
      </c>
      <c r="H56" s="10">
        <f>IF('Bilan thermique'!B56="","",'Paramètres'!$B$9)</f>
        <v/>
      </c>
      <c r="I56" s="10">
        <f>IF('Bilan thermique'!C56="","",IFERROR(VLOOKUP('Bilan thermique'!C56,'Paramètres'!$A$15:$B$23,2,FALSE),-5))</f>
        <v/>
      </c>
      <c r="J56" s="10">
        <f>IF(OR('Bilan thermique'!H56="",'Bilan thermique'!I56=""),"",'Bilan thermique'!H56-'Bilan thermique'!I56)</f>
        <v/>
      </c>
      <c r="K56" s="5" t="n"/>
      <c r="L56" s="10">
        <f>IF('Bilan thermique'!B56="","",IFERROR(VLOOKUP('Paramètres'!$D$15,'Paramètres'!$D$15:$E$19,2,FALSE),0))</f>
        <v/>
      </c>
      <c r="M56" s="5" t="n"/>
      <c r="N56" s="10">
        <f>IF('Bilan thermique'!B56="","",IFERROR(VLOOKUP('Paramètres'!$D$16,'Paramètres'!$D$15:$E$19,2,FALSE),0))</f>
        <v/>
      </c>
      <c r="O56" s="5" t="n"/>
      <c r="P56" s="10">
        <f>IF('Bilan thermique'!B56="","",IFERROR(VLOOKUP('Paramètres'!$D$17,'Paramètres'!$D$15:$E$19,2,FALSE),0))</f>
        <v/>
      </c>
      <c r="Q56" s="5" t="n"/>
      <c r="R56" s="10">
        <f>IF('Bilan thermique'!B56="","",IFERROR(VLOOKUP('Paramètres'!$D$18,'Paramètres'!$D$15:$E$19,2,FALSE),0))</f>
        <v/>
      </c>
      <c r="S56" s="5" t="n"/>
      <c r="T56" s="10">
        <f>IF('Bilan thermique'!B56="","",IFERROR(VLOOKUP('Paramètres'!$D$19,'Paramètres'!$D$15:$E$19,2,FALSE),0))</f>
        <v/>
      </c>
      <c r="U56" s="5" t="n"/>
      <c r="V56" s="11">
        <f>IF(OR('Bilan thermique'!K56="",'Bilan thermique'!L56="",'Bilan thermique'!J56=""),"",'Bilan thermique'!K56*'Bilan thermique'!L56*'Bilan thermique'!J56)</f>
        <v/>
      </c>
      <c r="W56" s="11">
        <f>IF(OR('Bilan thermique'!M56="",'Bilan thermique'!N56="",'Bilan thermique'!J56=""),"",'Bilan thermique'!M56*'Bilan thermique'!N56*'Bilan thermique'!J56)</f>
        <v/>
      </c>
      <c r="X56" s="11">
        <f>IF(OR('Bilan thermique'!O56="",'Bilan thermique'!P56="",'Bilan thermique'!J56=""),"",'Bilan thermique'!O56*'Bilan thermique'!P56*'Bilan thermique'!J56)</f>
        <v/>
      </c>
      <c r="Y56" s="11">
        <f>IF(OR('Bilan thermique'!Q56="",'Bilan thermique'!R56="",'Bilan thermique'!J56=""),"",'Bilan thermique'!Q56*'Bilan thermique'!R56*'Bilan thermique'!J56)</f>
        <v/>
      </c>
      <c r="Z56" s="11">
        <f>IF(OR('Bilan thermique'!S56="",'Bilan thermique'!T56="",'Bilan thermique'!J56=""),"",'Bilan thermique'!S56*'Bilan thermique'!T56*'Bilan thermique'!J56)</f>
        <v/>
      </c>
      <c r="AA56" s="11">
        <f>IF(OR('Bilan thermique'!G56="",'Bilan thermique'!U56="",'Bilan thermique'!J56=""),"",'Paramètres'!$B$10*'Bilan thermique'!G56*'Bilan thermique'!U56*'Bilan thermique'!J56)</f>
        <v/>
      </c>
      <c r="AB56" s="11">
        <f>IF(COUNTA('Bilan thermique'!C56,'Bilan thermique'!E56,'Bilan thermique'!F56,'Bilan thermique'!K56,'Bilan thermique'!M56,'Bilan thermique'!O56,'Bilan thermique'!Q56,'Bilan thermique'!S56,'Bilan thermique'!U56)&lt;9,"",SUM('Bilan thermique'!V56:AA56))</f>
        <v/>
      </c>
      <c r="AC56" s="12">
        <f>IF('Bilan thermique'!B56="","",'Paramètres'!$B$11)</f>
        <v/>
      </c>
      <c r="AD56" s="11">
        <f>IF(OR('Bilan thermique'!AB56="",'Bilan thermique'!AC56=""),"",'Bilan thermique'!AB56*(1+'Bilan thermique'!AC56))</f>
        <v/>
      </c>
      <c r="AE56" s="12">
        <f>IF('Bilan thermique'!AB56="","",IFERROR('Bilan thermique'!AB56/SUM('Bilan thermique'!$AB$3:$AB$102),0))</f>
        <v/>
      </c>
      <c r="AF56" s="13">
        <f>IF('Bilan thermique'!AD56="","",IF('Bilan thermique'!AD56&gt;15000,"À vérifier",IF('Bilan thermique'!AD56&gt;8000,"Élevée","Normale")))</f>
        <v/>
      </c>
    </row>
    <row r="57">
      <c r="A57" s="3" t="n"/>
      <c r="B57" s="4" t="n"/>
      <c r="C57" s="3" t="n"/>
      <c r="D57" s="4" t="n"/>
      <c r="E57" s="5" t="n"/>
      <c r="F57" s="5" t="n"/>
      <c r="G57" s="6">
        <f>IF(OR('Bilan thermique'!E57="",'Bilan thermique'!F57=""),"",'Bilan thermique'!E57*'Bilan thermique'!F57)</f>
        <v/>
      </c>
      <c r="H57" s="6">
        <f>IF('Bilan thermique'!B57="","",'Paramètres'!$B$9)</f>
        <v/>
      </c>
      <c r="I57" s="6">
        <f>IF('Bilan thermique'!C57="","",IFERROR(VLOOKUP('Bilan thermique'!C57,'Paramètres'!$A$15:$B$23,2,FALSE),-5))</f>
        <v/>
      </c>
      <c r="J57" s="6">
        <f>IF(OR('Bilan thermique'!H57="",'Bilan thermique'!I57=""),"",'Bilan thermique'!H57-'Bilan thermique'!I57)</f>
        <v/>
      </c>
      <c r="K57" s="5" t="n"/>
      <c r="L57" s="6">
        <f>IF('Bilan thermique'!B57="","",IFERROR(VLOOKUP('Paramètres'!$D$15,'Paramètres'!$D$15:$E$19,2,FALSE),0))</f>
        <v/>
      </c>
      <c r="M57" s="5" t="n"/>
      <c r="N57" s="6">
        <f>IF('Bilan thermique'!B57="","",IFERROR(VLOOKUP('Paramètres'!$D$16,'Paramètres'!$D$15:$E$19,2,FALSE),0))</f>
        <v/>
      </c>
      <c r="O57" s="5" t="n"/>
      <c r="P57" s="6">
        <f>IF('Bilan thermique'!B57="","",IFERROR(VLOOKUP('Paramètres'!$D$17,'Paramètres'!$D$15:$E$19,2,FALSE),0))</f>
        <v/>
      </c>
      <c r="Q57" s="5" t="n"/>
      <c r="R57" s="6">
        <f>IF('Bilan thermique'!B57="","",IFERROR(VLOOKUP('Paramètres'!$D$18,'Paramètres'!$D$15:$E$19,2,FALSE),0))</f>
        <v/>
      </c>
      <c r="S57" s="5" t="n"/>
      <c r="T57" s="6">
        <f>IF('Bilan thermique'!B57="","",IFERROR(VLOOKUP('Paramètres'!$D$19,'Paramètres'!$D$15:$E$19,2,FALSE),0))</f>
        <v/>
      </c>
      <c r="U57" s="5" t="n"/>
      <c r="V57" s="7">
        <f>IF(OR('Bilan thermique'!K57="",'Bilan thermique'!L57="",'Bilan thermique'!J57=""),"",'Bilan thermique'!K57*'Bilan thermique'!L57*'Bilan thermique'!J57)</f>
        <v/>
      </c>
      <c r="W57" s="7">
        <f>IF(OR('Bilan thermique'!M57="",'Bilan thermique'!N57="",'Bilan thermique'!J57=""),"",'Bilan thermique'!M57*'Bilan thermique'!N57*'Bilan thermique'!J57)</f>
        <v/>
      </c>
      <c r="X57" s="7">
        <f>IF(OR('Bilan thermique'!O57="",'Bilan thermique'!P57="",'Bilan thermique'!J57=""),"",'Bilan thermique'!O57*'Bilan thermique'!P57*'Bilan thermique'!J57)</f>
        <v/>
      </c>
      <c r="Y57" s="7">
        <f>IF(OR('Bilan thermique'!Q57="",'Bilan thermique'!R57="",'Bilan thermique'!J57=""),"",'Bilan thermique'!Q57*'Bilan thermique'!R57*'Bilan thermique'!J57)</f>
        <v/>
      </c>
      <c r="Z57" s="7">
        <f>IF(OR('Bilan thermique'!S57="",'Bilan thermique'!T57="",'Bilan thermique'!J57=""),"",'Bilan thermique'!S57*'Bilan thermique'!T57*'Bilan thermique'!J57)</f>
        <v/>
      </c>
      <c r="AA57" s="7">
        <f>IF(OR('Bilan thermique'!G57="",'Bilan thermique'!U57="",'Bilan thermique'!J57=""),"",'Paramètres'!$B$10*'Bilan thermique'!G57*'Bilan thermique'!U57*'Bilan thermique'!J57)</f>
        <v/>
      </c>
      <c r="AB57" s="7">
        <f>IF(COUNTA('Bilan thermique'!C57,'Bilan thermique'!E57,'Bilan thermique'!F57,'Bilan thermique'!K57,'Bilan thermique'!M57,'Bilan thermique'!O57,'Bilan thermique'!Q57,'Bilan thermique'!S57,'Bilan thermique'!U57)&lt;9,"",SUM('Bilan thermique'!V57:AA57))</f>
        <v/>
      </c>
      <c r="AC57" s="8">
        <f>IF('Bilan thermique'!B57="","",'Paramètres'!$B$11)</f>
        <v/>
      </c>
      <c r="AD57" s="7">
        <f>IF(OR('Bilan thermique'!AB57="",'Bilan thermique'!AC57=""),"",'Bilan thermique'!AB57*(1+'Bilan thermique'!AC57))</f>
        <v/>
      </c>
      <c r="AE57" s="8">
        <f>IF('Bilan thermique'!AB57="","",IFERROR('Bilan thermique'!AB57/SUM('Bilan thermique'!$AB$3:$AB$102),0))</f>
        <v/>
      </c>
      <c r="AF57" s="9">
        <f>IF('Bilan thermique'!AD57="","",IF('Bilan thermique'!AD57&gt;15000,"À vérifier",IF('Bilan thermique'!AD57&gt;8000,"Élevée","Normale")))</f>
        <v/>
      </c>
    </row>
    <row r="58">
      <c r="A58" s="3" t="n"/>
      <c r="B58" s="4" t="n"/>
      <c r="C58" s="3" t="n"/>
      <c r="D58" s="4" t="n"/>
      <c r="E58" s="5" t="n"/>
      <c r="F58" s="5" t="n"/>
      <c r="G58" s="10">
        <f>IF(OR('Bilan thermique'!E58="",'Bilan thermique'!F58=""),"",'Bilan thermique'!E58*'Bilan thermique'!F58)</f>
        <v/>
      </c>
      <c r="H58" s="10">
        <f>IF('Bilan thermique'!B58="","",'Paramètres'!$B$9)</f>
        <v/>
      </c>
      <c r="I58" s="10">
        <f>IF('Bilan thermique'!C58="","",IFERROR(VLOOKUP('Bilan thermique'!C58,'Paramètres'!$A$15:$B$23,2,FALSE),-5))</f>
        <v/>
      </c>
      <c r="J58" s="10">
        <f>IF(OR('Bilan thermique'!H58="",'Bilan thermique'!I58=""),"",'Bilan thermique'!H58-'Bilan thermique'!I58)</f>
        <v/>
      </c>
      <c r="K58" s="5" t="n"/>
      <c r="L58" s="10">
        <f>IF('Bilan thermique'!B58="","",IFERROR(VLOOKUP('Paramètres'!$D$15,'Paramètres'!$D$15:$E$19,2,FALSE),0))</f>
        <v/>
      </c>
      <c r="M58" s="5" t="n"/>
      <c r="N58" s="10">
        <f>IF('Bilan thermique'!B58="","",IFERROR(VLOOKUP('Paramètres'!$D$16,'Paramètres'!$D$15:$E$19,2,FALSE),0))</f>
        <v/>
      </c>
      <c r="O58" s="5" t="n"/>
      <c r="P58" s="10">
        <f>IF('Bilan thermique'!B58="","",IFERROR(VLOOKUP('Paramètres'!$D$17,'Paramètres'!$D$15:$E$19,2,FALSE),0))</f>
        <v/>
      </c>
      <c r="Q58" s="5" t="n"/>
      <c r="R58" s="10">
        <f>IF('Bilan thermique'!B58="","",IFERROR(VLOOKUP('Paramètres'!$D$18,'Paramètres'!$D$15:$E$19,2,FALSE),0))</f>
        <v/>
      </c>
      <c r="S58" s="5" t="n"/>
      <c r="T58" s="10">
        <f>IF('Bilan thermique'!B58="","",IFERROR(VLOOKUP('Paramètres'!$D$19,'Paramètres'!$D$15:$E$19,2,FALSE),0))</f>
        <v/>
      </c>
      <c r="U58" s="5" t="n"/>
      <c r="V58" s="11">
        <f>IF(OR('Bilan thermique'!K58="",'Bilan thermique'!L58="",'Bilan thermique'!J58=""),"",'Bilan thermique'!K58*'Bilan thermique'!L58*'Bilan thermique'!J58)</f>
        <v/>
      </c>
      <c r="W58" s="11">
        <f>IF(OR('Bilan thermique'!M58="",'Bilan thermique'!N58="",'Bilan thermique'!J58=""),"",'Bilan thermique'!M58*'Bilan thermique'!N58*'Bilan thermique'!J58)</f>
        <v/>
      </c>
      <c r="X58" s="11">
        <f>IF(OR('Bilan thermique'!O58="",'Bilan thermique'!P58="",'Bilan thermique'!J58=""),"",'Bilan thermique'!O58*'Bilan thermique'!P58*'Bilan thermique'!J58)</f>
        <v/>
      </c>
      <c r="Y58" s="11">
        <f>IF(OR('Bilan thermique'!Q58="",'Bilan thermique'!R58="",'Bilan thermique'!J58=""),"",'Bilan thermique'!Q58*'Bilan thermique'!R58*'Bilan thermique'!J58)</f>
        <v/>
      </c>
      <c r="Z58" s="11">
        <f>IF(OR('Bilan thermique'!S58="",'Bilan thermique'!T58="",'Bilan thermique'!J58=""),"",'Bilan thermique'!S58*'Bilan thermique'!T58*'Bilan thermique'!J58)</f>
        <v/>
      </c>
      <c r="AA58" s="11">
        <f>IF(OR('Bilan thermique'!G58="",'Bilan thermique'!U58="",'Bilan thermique'!J58=""),"",'Paramètres'!$B$10*'Bilan thermique'!G58*'Bilan thermique'!U58*'Bilan thermique'!J58)</f>
        <v/>
      </c>
      <c r="AB58" s="11">
        <f>IF(COUNTA('Bilan thermique'!C58,'Bilan thermique'!E58,'Bilan thermique'!F58,'Bilan thermique'!K58,'Bilan thermique'!M58,'Bilan thermique'!O58,'Bilan thermique'!Q58,'Bilan thermique'!S58,'Bilan thermique'!U58)&lt;9,"",SUM('Bilan thermique'!V58:AA58))</f>
        <v/>
      </c>
      <c r="AC58" s="12">
        <f>IF('Bilan thermique'!B58="","",'Paramètres'!$B$11)</f>
        <v/>
      </c>
      <c r="AD58" s="11">
        <f>IF(OR('Bilan thermique'!AB58="",'Bilan thermique'!AC58=""),"",'Bilan thermique'!AB58*(1+'Bilan thermique'!AC58))</f>
        <v/>
      </c>
      <c r="AE58" s="12">
        <f>IF('Bilan thermique'!AB58="","",IFERROR('Bilan thermique'!AB58/SUM('Bilan thermique'!$AB$3:$AB$102),0))</f>
        <v/>
      </c>
      <c r="AF58" s="13">
        <f>IF('Bilan thermique'!AD58="","",IF('Bilan thermique'!AD58&gt;15000,"À vérifier",IF('Bilan thermique'!AD58&gt;8000,"Élevée","Normale")))</f>
        <v/>
      </c>
    </row>
    <row r="59">
      <c r="A59" s="3" t="n"/>
      <c r="B59" s="4" t="n"/>
      <c r="C59" s="3" t="n"/>
      <c r="D59" s="4" t="n"/>
      <c r="E59" s="5" t="n"/>
      <c r="F59" s="5" t="n"/>
      <c r="G59" s="6">
        <f>IF(OR('Bilan thermique'!E59="",'Bilan thermique'!F59=""),"",'Bilan thermique'!E59*'Bilan thermique'!F59)</f>
        <v/>
      </c>
      <c r="H59" s="6">
        <f>IF('Bilan thermique'!B59="","",'Paramètres'!$B$9)</f>
        <v/>
      </c>
      <c r="I59" s="6">
        <f>IF('Bilan thermique'!C59="","",IFERROR(VLOOKUP('Bilan thermique'!C59,'Paramètres'!$A$15:$B$23,2,FALSE),-5))</f>
        <v/>
      </c>
      <c r="J59" s="6">
        <f>IF(OR('Bilan thermique'!H59="",'Bilan thermique'!I59=""),"",'Bilan thermique'!H59-'Bilan thermique'!I59)</f>
        <v/>
      </c>
      <c r="K59" s="5" t="n"/>
      <c r="L59" s="6">
        <f>IF('Bilan thermique'!B59="","",IFERROR(VLOOKUP('Paramètres'!$D$15,'Paramètres'!$D$15:$E$19,2,FALSE),0))</f>
        <v/>
      </c>
      <c r="M59" s="5" t="n"/>
      <c r="N59" s="6">
        <f>IF('Bilan thermique'!B59="","",IFERROR(VLOOKUP('Paramètres'!$D$16,'Paramètres'!$D$15:$E$19,2,FALSE),0))</f>
        <v/>
      </c>
      <c r="O59" s="5" t="n"/>
      <c r="P59" s="6">
        <f>IF('Bilan thermique'!B59="","",IFERROR(VLOOKUP('Paramètres'!$D$17,'Paramètres'!$D$15:$E$19,2,FALSE),0))</f>
        <v/>
      </c>
      <c r="Q59" s="5" t="n"/>
      <c r="R59" s="6">
        <f>IF('Bilan thermique'!B59="","",IFERROR(VLOOKUP('Paramètres'!$D$18,'Paramètres'!$D$15:$E$19,2,FALSE),0))</f>
        <v/>
      </c>
      <c r="S59" s="5" t="n"/>
      <c r="T59" s="6">
        <f>IF('Bilan thermique'!B59="","",IFERROR(VLOOKUP('Paramètres'!$D$19,'Paramètres'!$D$15:$E$19,2,FALSE),0))</f>
        <v/>
      </c>
      <c r="U59" s="5" t="n"/>
      <c r="V59" s="7">
        <f>IF(OR('Bilan thermique'!K59="",'Bilan thermique'!L59="",'Bilan thermique'!J59=""),"",'Bilan thermique'!K59*'Bilan thermique'!L59*'Bilan thermique'!J59)</f>
        <v/>
      </c>
      <c r="W59" s="7">
        <f>IF(OR('Bilan thermique'!M59="",'Bilan thermique'!N59="",'Bilan thermique'!J59=""),"",'Bilan thermique'!M59*'Bilan thermique'!N59*'Bilan thermique'!J59)</f>
        <v/>
      </c>
      <c r="X59" s="7">
        <f>IF(OR('Bilan thermique'!O59="",'Bilan thermique'!P59="",'Bilan thermique'!J59=""),"",'Bilan thermique'!O59*'Bilan thermique'!P59*'Bilan thermique'!J59)</f>
        <v/>
      </c>
      <c r="Y59" s="7">
        <f>IF(OR('Bilan thermique'!Q59="",'Bilan thermique'!R59="",'Bilan thermique'!J59=""),"",'Bilan thermique'!Q59*'Bilan thermique'!R59*'Bilan thermique'!J59)</f>
        <v/>
      </c>
      <c r="Z59" s="7">
        <f>IF(OR('Bilan thermique'!S59="",'Bilan thermique'!T59="",'Bilan thermique'!J59=""),"",'Bilan thermique'!S59*'Bilan thermique'!T59*'Bilan thermique'!J59)</f>
        <v/>
      </c>
      <c r="AA59" s="7">
        <f>IF(OR('Bilan thermique'!G59="",'Bilan thermique'!U59="",'Bilan thermique'!J59=""),"",'Paramètres'!$B$10*'Bilan thermique'!G59*'Bilan thermique'!U59*'Bilan thermique'!J59)</f>
        <v/>
      </c>
      <c r="AB59" s="7">
        <f>IF(COUNTA('Bilan thermique'!C59,'Bilan thermique'!E59,'Bilan thermique'!F59,'Bilan thermique'!K59,'Bilan thermique'!M59,'Bilan thermique'!O59,'Bilan thermique'!Q59,'Bilan thermique'!S59,'Bilan thermique'!U59)&lt;9,"",SUM('Bilan thermique'!V59:AA59))</f>
        <v/>
      </c>
      <c r="AC59" s="8">
        <f>IF('Bilan thermique'!B59="","",'Paramètres'!$B$11)</f>
        <v/>
      </c>
      <c r="AD59" s="7">
        <f>IF(OR('Bilan thermique'!AB59="",'Bilan thermique'!AC59=""),"",'Bilan thermique'!AB59*(1+'Bilan thermique'!AC59))</f>
        <v/>
      </c>
      <c r="AE59" s="8">
        <f>IF('Bilan thermique'!AB59="","",IFERROR('Bilan thermique'!AB59/SUM('Bilan thermique'!$AB$3:$AB$102),0))</f>
        <v/>
      </c>
      <c r="AF59" s="9">
        <f>IF('Bilan thermique'!AD59="","",IF('Bilan thermique'!AD59&gt;15000,"À vérifier",IF('Bilan thermique'!AD59&gt;8000,"Élevée","Normale")))</f>
        <v/>
      </c>
    </row>
    <row r="60">
      <c r="A60" s="3" t="n"/>
      <c r="B60" s="4" t="n"/>
      <c r="C60" s="3" t="n"/>
      <c r="D60" s="4" t="n"/>
      <c r="E60" s="5" t="n"/>
      <c r="F60" s="5" t="n"/>
      <c r="G60" s="10">
        <f>IF(OR('Bilan thermique'!E60="",'Bilan thermique'!F60=""),"",'Bilan thermique'!E60*'Bilan thermique'!F60)</f>
        <v/>
      </c>
      <c r="H60" s="10">
        <f>IF('Bilan thermique'!B60="","",'Paramètres'!$B$9)</f>
        <v/>
      </c>
      <c r="I60" s="10">
        <f>IF('Bilan thermique'!C60="","",IFERROR(VLOOKUP('Bilan thermique'!C60,'Paramètres'!$A$15:$B$23,2,FALSE),-5))</f>
        <v/>
      </c>
      <c r="J60" s="10">
        <f>IF(OR('Bilan thermique'!H60="",'Bilan thermique'!I60=""),"",'Bilan thermique'!H60-'Bilan thermique'!I60)</f>
        <v/>
      </c>
      <c r="K60" s="5" t="n"/>
      <c r="L60" s="10">
        <f>IF('Bilan thermique'!B60="","",IFERROR(VLOOKUP('Paramètres'!$D$15,'Paramètres'!$D$15:$E$19,2,FALSE),0))</f>
        <v/>
      </c>
      <c r="M60" s="5" t="n"/>
      <c r="N60" s="10">
        <f>IF('Bilan thermique'!B60="","",IFERROR(VLOOKUP('Paramètres'!$D$16,'Paramètres'!$D$15:$E$19,2,FALSE),0))</f>
        <v/>
      </c>
      <c r="O60" s="5" t="n"/>
      <c r="P60" s="10">
        <f>IF('Bilan thermique'!B60="","",IFERROR(VLOOKUP('Paramètres'!$D$17,'Paramètres'!$D$15:$E$19,2,FALSE),0))</f>
        <v/>
      </c>
      <c r="Q60" s="5" t="n"/>
      <c r="R60" s="10">
        <f>IF('Bilan thermique'!B60="","",IFERROR(VLOOKUP('Paramètres'!$D$18,'Paramètres'!$D$15:$E$19,2,FALSE),0))</f>
        <v/>
      </c>
      <c r="S60" s="5" t="n"/>
      <c r="T60" s="10">
        <f>IF('Bilan thermique'!B60="","",IFERROR(VLOOKUP('Paramètres'!$D$19,'Paramètres'!$D$15:$E$19,2,FALSE),0))</f>
        <v/>
      </c>
      <c r="U60" s="5" t="n"/>
      <c r="V60" s="11">
        <f>IF(OR('Bilan thermique'!K60="",'Bilan thermique'!L60="",'Bilan thermique'!J60=""),"",'Bilan thermique'!K60*'Bilan thermique'!L60*'Bilan thermique'!J60)</f>
        <v/>
      </c>
      <c r="W60" s="11">
        <f>IF(OR('Bilan thermique'!M60="",'Bilan thermique'!N60="",'Bilan thermique'!J60=""),"",'Bilan thermique'!M60*'Bilan thermique'!N60*'Bilan thermique'!J60)</f>
        <v/>
      </c>
      <c r="X60" s="11">
        <f>IF(OR('Bilan thermique'!O60="",'Bilan thermique'!P60="",'Bilan thermique'!J60=""),"",'Bilan thermique'!O60*'Bilan thermique'!P60*'Bilan thermique'!J60)</f>
        <v/>
      </c>
      <c r="Y60" s="11">
        <f>IF(OR('Bilan thermique'!Q60="",'Bilan thermique'!R60="",'Bilan thermique'!J60=""),"",'Bilan thermique'!Q60*'Bilan thermique'!R60*'Bilan thermique'!J60)</f>
        <v/>
      </c>
      <c r="Z60" s="11">
        <f>IF(OR('Bilan thermique'!S60="",'Bilan thermique'!T60="",'Bilan thermique'!J60=""),"",'Bilan thermique'!S60*'Bilan thermique'!T60*'Bilan thermique'!J60)</f>
        <v/>
      </c>
      <c r="AA60" s="11">
        <f>IF(OR('Bilan thermique'!G60="",'Bilan thermique'!U60="",'Bilan thermique'!J60=""),"",'Paramètres'!$B$10*'Bilan thermique'!G60*'Bilan thermique'!U60*'Bilan thermique'!J60)</f>
        <v/>
      </c>
      <c r="AB60" s="11">
        <f>IF(COUNTA('Bilan thermique'!C60,'Bilan thermique'!E60,'Bilan thermique'!F60,'Bilan thermique'!K60,'Bilan thermique'!M60,'Bilan thermique'!O60,'Bilan thermique'!Q60,'Bilan thermique'!S60,'Bilan thermique'!U60)&lt;9,"",SUM('Bilan thermique'!V60:AA60))</f>
        <v/>
      </c>
      <c r="AC60" s="12">
        <f>IF('Bilan thermique'!B60="","",'Paramètres'!$B$11)</f>
        <v/>
      </c>
      <c r="AD60" s="11">
        <f>IF(OR('Bilan thermique'!AB60="",'Bilan thermique'!AC60=""),"",'Bilan thermique'!AB60*(1+'Bilan thermique'!AC60))</f>
        <v/>
      </c>
      <c r="AE60" s="12">
        <f>IF('Bilan thermique'!AB60="","",IFERROR('Bilan thermique'!AB60/SUM('Bilan thermique'!$AB$3:$AB$102),0))</f>
        <v/>
      </c>
      <c r="AF60" s="13">
        <f>IF('Bilan thermique'!AD60="","",IF('Bilan thermique'!AD60&gt;15000,"À vérifier",IF('Bilan thermique'!AD60&gt;8000,"Élevée","Normale")))</f>
        <v/>
      </c>
    </row>
    <row r="61">
      <c r="A61" s="3" t="n"/>
      <c r="B61" s="4" t="n"/>
      <c r="C61" s="3" t="n"/>
      <c r="D61" s="4" t="n"/>
      <c r="E61" s="5" t="n"/>
      <c r="F61" s="5" t="n"/>
      <c r="G61" s="6">
        <f>IF(OR('Bilan thermique'!E61="",'Bilan thermique'!F61=""),"",'Bilan thermique'!E61*'Bilan thermique'!F61)</f>
        <v/>
      </c>
      <c r="H61" s="6">
        <f>IF('Bilan thermique'!B61="","",'Paramètres'!$B$9)</f>
        <v/>
      </c>
      <c r="I61" s="6">
        <f>IF('Bilan thermique'!C61="","",IFERROR(VLOOKUP('Bilan thermique'!C61,'Paramètres'!$A$15:$B$23,2,FALSE),-5))</f>
        <v/>
      </c>
      <c r="J61" s="6">
        <f>IF(OR('Bilan thermique'!H61="",'Bilan thermique'!I61=""),"",'Bilan thermique'!H61-'Bilan thermique'!I61)</f>
        <v/>
      </c>
      <c r="K61" s="5" t="n"/>
      <c r="L61" s="6">
        <f>IF('Bilan thermique'!B61="","",IFERROR(VLOOKUP('Paramètres'!$D$15,'Paramètres'!$D$15:$E$19,2,FALSE),0))</f>
        <v/>
      </c>
      <c r="M61" s="5" t="n"/>
      <c r="N61" s="6">
        <f>IF('Bilan thermique'!B61="","",IFERROR(VLOOKUP('Paramètres'!$D$16,'Paramètres'!$D$15:$E$19,2,FALSE),0))</f>
        <v/>
      </c>
      <c r="O61" s="5" t="n"/>
      <c r="P61" s="6">
        <f>IF('Bilan thermique'!B61="","",IFERROR(VLOOKUP('Paramètres'!$D$17,'Paramètres'!$D$15:$E$19,2,FALSE),0))</f>
        <v/>
      </c>
      <c r="Q61" s="5" t="n"/>
      <c r="R61" s="6">
        <f>IF('Bilan thermique'!B61="","",IFERROR(VLOOKUP('Paramètres'!$D$18,'Paramètres'!$D$15:$E$19,2,FALSE),0))</f>
        <v/>
      </c>
      <c r="S61" s="5" t="n"/>
      <c r="T61" s="6">
        <f>IF('Bilan thermique'!B61="","",IFERROR(VLOOKUP('Paramètres'!$D$19,'Paramètres'!$D$15:$E$19,2,FALSE),0))</f>
        <v/>
      </c>
      <c r="U61" s="5" t="n"/>
      <c r="V61" s="7">
        <f>IF(OR('Bilan thermique'!K61="",'Bilan thermique'!L61="",'Bilan thermique'!J61=""),"",'Bilan thermique'!K61*'Bilan thermique'!L61*'Bilan thermique'!J61)</f>
        <v/>
      </c>
      <c r="W61" s="7">
        <f>IF(OR('Bilan thermique'!M61="",'Bilan thermique'!N61="",'Bilan thermique'!J61=""),"",'Bilan thermique'!M61*'Bilan thermique'!N61*'Bilan thermique'!J61)</f>
        <v/>
      </c>
      <c r="X61" s="7">
        <f>IF(OR('Bilan thermique'!O61="",'Bilan thermique'!P61="",'Bilan thermique'!J61=""),"",'Bilan thermique'!O61*'Bilan thermique'!P61*'Bilan thermique'!J61)</f>
        <v/>
      </c>
      <c r="Y61" s="7">
        <f>IF(OR('Bilan thermique'!Q61="",'Bilan thermique'!R61="",'Bilan thermique'!J61=""),"",'Bilan thermique'!Q61*'Bilan thermique'!R61*'Bilan thermique'!J61)</f>
        <v/>
      </c>
      <c r="Z61" s="7">
        <f>IF(OR('Bilan thermique'!S61="",'Bilan thermique'!T61="",'Bilan thermique'!J61=""),"",'Bilan thermique'!S61*'Bilan thermique'!T61*'Bilan thermique'!J61)</f>
        <v/>
      </c>
      <c r="AA61" s="7">
        <f>IF(OR('Bilan thermique'!G61="",'Bilan thermique'!U61="",'Bilan thermique'!J61=""),"",'Paramètres'!$B$10*'Bilan thermique'!G61*'Bilan thermique'!U61*'Bilan thermique'!J61)</f>
        <v/>
      </c>
      <c r="AB61" s="7">
        <f>IF(COUNTA('Bilan thermique'!C61,'Bilan thermique'!E61,'Bilan thermique'!F61,'Bilan thermique'!K61,'Bilan thermique'!M61,'Bilan thermique'!O61,'Bilan thermique'!Q61,'Bilan thermique'!S61,'Bilan thermique'!U61)&lt;9,"",SUM('Bilan thermique'!V61:AA61))</f>
        <v/>
      </c>
      <c r="AC61" s="8">
        <f>IF('Bilan thermique'!B61="","",'Paramètres'!$B$11)</f>
        <v/>
      </c>
      <c r="AD61" s="7">
        <f>IF(OR('Bilan thermique'!AB61="",'Bilan thermique'!AC61=""),"",'Bilan thermique'!AB61*(1+'Bilan thermique'!AC61))</f>
        <v/>
      </c>
      <c r="AE61" s="8">
        <f>IF('Bilan thermique'!AB61="","",IFERROR('Bilan thermique'!AB61/SUM('Bilan thermique'!$AB$3:$AB$102),0))</f>
        <v/>
      </c>
      <c r="AF61" s="9">
        <f>IF('Bilan thermique'!AD61="","",IF('Bilan thermique'!AD61&gt;15000,"À vérifier",IF('Bilan thermique'!AD61&gt;8000,"Élevée","Normale")))</f>
        <v/>
      </c>
    </row>
    <row r="62">
      <c r="A62" s="3" t="n"/>
      <c r="B62" s="4" t="n"/>
      <c r="C62" s="3" t="n"/>
      <c r="D62" s="4" t="n"/>
      <c r="E62" s="5" t="n"/>
      <c r="F62" s="5" t="n"/>
      <c r="G62" s="10">
        <f>IF(OR('Bilan thermique'!E62="",'Bilan thermique'!F62=""),"",'Bilan thermique'!E62*'Bilan thermique'!F62)</f>
        <v/>
      </c>
      <c r="H62" s="10">
        <f>IF('Bilan thermique'!B62="","",'Paramètres'!$B$9)</f>
        <v/>
      </c>
      <c r="I62" s="10">
        <f>IF('Bilan thermique'!C62="","",IFERROR(VLOOKUP('Bilan thermique'!C62,'Paramètres'!$A$15:$B$23,2,FALSE),-5))</f>
        <v/>
      </c>
      <c r="J62" s="10">
        <f>IF(OR('Bilan thermique'!H62="",'Bilan thermique'!I62=""),"",'Bilan thermique'!H62-'Bilan thermique'!I62)</f>
        <v/>
      </c>
      <c r="K62" s="5" t="n"/>
      <c r="L62" s="10">
        <f>IF('Bilan thermique'!B62="","",IFERROR(VLOOKUP('Paramètres'!$D$15,'Paramètres'!$D$15:$E$19,2,FALSE),0))</f>
        <v/>
      </c>
      <c r="M62" s="5" t="n"/>
      <c r="N62" s="10">
        <f>IF('Bilan thermique'!B62="","",IFERROR(VLOOKUP('Paramètres'!$D$16,'Paramètres'!$D$15:$E$19,2,FALSE),0))</f>
        <v/>
      </c>
      <c r="O62" s="5" t="n"/>
      <c r="P62" s="10">
        <f>IF('Bilan thermique'!B62="","",IFERROR(VLOOKUP('Paramètres'!$D$17,'Paramètres'!$D$15:$E$19,2,FALSE),0))</f>
        <v/>
      </c>
      <c r="Q62" s="5" t="n"/>
      <c r="R62" s="10">
        <f>IF('Bilan thermique'!B62="","",IFERROR(VLOOKUP('Paramètres'!$D$18,'Paramètres'!$D$15:$E$19,2,FALSE),0))</f>
        <v/>
      </c>
      <c r="S62" s="5" t="n"/>
      <c r="T62" s="10">
        <f>IF('Bilan thermique'!B62="","",IFERROR(VLOOKUP('Paramètres'!$D$19,'Paramètres'!$D$15:$E$19,2,FALSE),0))</f>
        <v/>
      </c>
      <c r="U62" s="5" t="n"/>
      <c r="V62" s="11">
        <f>IF(OR('Bilan thermique'!K62="",'Bilan thermique'!L62="",'Bilan thermique'!J62=""),"",'Bilan thermique'!K62*'Bilan thermique'!L62*'Bilan thermique'!J62)</f>
        <v/>
      </c>
      <c r="W62" s="11">
        <f>IF(OR('Bilan thermique'!M62="",'Bilan thermique'!N62="",'Bilan thermique'!J62=""),"",'Bilan thermique'!M62*'Bilan thermique'!N62*'Bilan thermique'!J62)</f>
        <v/>
      </c>
      <c r="X62" s="11">
        <f>IF(OR('Bilan thermique'!O62="",'Bilan thermique'!P62="",'Bilan thermique'!J62=""),"",'Bilan thermique'!O62*'Bilan thermique'!P62*'Bilan thermique'!J62)</f>
        <v/>
      </c>
      <c r="Y62" s="11">
        <f>IF(OR('Bilan thermique'!Q62="",'Bilan thermique'!R62="",'Bilan thermique'!J62=""),"",'Bilan thermique'!Q62*'Bilan thermique'!R62*'Bilan thermique'!J62)</f>
        <v/>
      </c>
      <c r="Z62" s="11">
        <f>IF(OR('Bilan thermique'!S62="",'Bilan thermique'!T62="",'Bilan thermique'!J62=""),"",'Bilan thermique'!S62*'Bilan thermique'!T62*'Bilan thermique'!J62)</f>
        <v/>
      </c>
      <c r="AA62" s="11">
        <f>IF(OR('Bilan thermique'!G62="",'Bilan thermique'!U62="",'Bilan thermique'!J62=""),"",'Paramètres'!$B$10*'Bilan thermique'!G62*'Bilan thermique'!U62*'Bilan thermique'!J62)</f>
        <v/>
      </c>
      <c r="AB62" s="11">
        <f>IF(COUNTA('Bilan thermique'!C62,'Bilan thermique'!E62,'Bilan thermique'!F62,'Bilan thermique'!K62,'Bilan thermique'!M62,'Bilan thermique'!O62,'Bilan thermique'!Q62,'Bilan thermique'!S62,'Bilan thermique'!U62)&lt;9,"",SUM('Bilan thermique'!V62:AA62))</f>
        <v/>
      </c>
      <c r="AC62" s="12">
        <f>IF('Bilan thermique'!B62="","",'Paramètres'!$B$11)</f>
        <v/>
      </c>
      <c r="AD62" s="11">
        <f>IF(OR('Bilan thermique'!AB62="",'Bilan thermique'!AC62=""),"",'Bilan thermique'!AB62*(1+'Bilan thermique'!AC62))</f>
        <v/>
      </c>
      <c r="AE62" s="12">
        <f>IF('Bilan thermique'!AB62="","",IFERROR('Bilan thermique'!AB62/SUM('Bilan thermique'!$AB$3:$AB$102),0))</f>
        <v/>
      </c>
      <c r="AF62" s="13">
        <f>IF('Bilan thermique'!AD62="","",IF('Bilan thermique'!AD62&gt;15000,"À vérifier",IF('Bilan thermique'!AD62&gt;8000,"Élevée","Normale")))</f>
        <v/>
      </c>
    </row>
    <row r="63">
      <c r="A63" s="3" t="n"/>
      <c r="B63" s="4" t="n"/>
      <c r="C63" s="3" t="n"/>
      <c r="D63" s="4" t="n"/>
      <c r="E63" s="5" t="n"/>
      <c r="F63" s="5" t="n"/>
      <c r="G63" s="6">
        <f>IF(OR('Bilan thermique'!E63="",'Bilan thermique'!F63=""),"",'Bilan thermique'!E63*'Bilan thermique'!F63)</f>
        <v/>
      </c>
      <c r="H63" s="6">
        <f>IF('Bilan thermique'!B63="","",'Paramètres'!$B$9)</f>
        <v/>
      </c>
      <c r="I63" s="6">
        <f>IF('Bilan thermique'!C63="","",IFERROR(VLOOKUP('Bilan thermique'!C63,'Paramètres'!$A$15:$B$23,2,FALSE),-5))</f>
        <v/>
      </c>
      <c r="J63" s="6">
        <f>IF(OR('Bilan thermique'!H63="",'Bilan thermique'!I63=""),"",'Bilan thermique'!H63-'Bilan thermique'!I63)</f>
        <v/>
      </c>
      <c r="K63" s="5" t="n"/>
      <c r="L63" s="6">
        <f>IF('Bilan thermique'!B63="","",IFERROR(VLOOKUP('Paramètres'!$D$15,'Paramètres'!$D$15:$E$19,2,FALSE),0))</f>
        <v/>
      </c>
      <c r="M63" s="5" t="n"/>
      <c r="N63" s="6">
        <f>IF('Bilan thermique'!B63="","",IFERROR(VLOOKUP('Paramètres'!$D$16,'Paramètres'!$D$15:$E$19,2,FALSE),0))</f>
        <v/>
      </c>
      <c r="O63" s="5" t="n"/>
      <c r="P63" s="6">
        <f>IF('Bilan thermique'!B63="","",IFERROR(VLOOKUP('Paramètres'!$D$17,'Paramètres'!$D$15:$E$19,2,FALSE),0))</f>
        <v/>
      </c>
      <c r="Q63" s="5" t="n"/>
      <c r="R63" s="6">
        <f>IF('Bilan thermique'!B63="","",IFERROR(VLOOKUP('Paramètres'!$D$18,'Paramètres'!$D$15:$E$19,2,FALSE),0))</f>
        <v/>
      </c>
      <c r="S63" s="5" t="n"/>
      <c r="T63" s="6">
        <f>IF('Bilan thermique'!B63="","",IFERROR(VLOOKUP('Paramètres'!$D$19,'Paramètres'!$D$15:$E$19,2,FALSE),0))</f>
        <v/>
      </c>
      <c r="U63" s="5" t="n"/>
      <c r="V63" s="7">
        <f>IF(OR('Bilan thermique'!K63="",'Bilan thermique'!L63="",'Bilan thermique'!J63=""),"",'Bilan thermique'!K63*'Bilan thermique'!L63*'Bilan thermique'!J63)</f>
        <v/>
      </c>
      <c r="W63" s="7">
        <f>IF(OR('Bilan thermique'!M63="",'Bilan thermique'!N63="",'Bilan thermique'!J63=""),"",'Bilan thermique'!M63*'Bilan thermique'!N63*'Bilan thermique'!J63)</f>
        <v/>
      </c>
      <c r="X63" s="7">
        <f>IF(OR('Bilan thermique'!O63="",'Bilan thermique'!P63="",'Bilan thermique'!J63=""),"",'Bilan thermique'!O63*'Bilan thermique'!P63*'Bilan thermique'!J63)</f>
        <v/>
      </c>
      <c r="Y63" s="7">
        <f>IF(OR('Bilan thermique'!Q63="",'Bilan thermique'!R63="",'Bilan thermique'!J63=""),"",'Bilan thermique'!Q63*'Bilan thermique'!R63*'Bilan thermique'!J63)</f>
        <v/>
      </c>
      <c r="Z63" s="7">
        <f>IF(OR('Bilan thermique'!S63="",'Bilan thermique'!T63="",'Bilan thermique'!J63=""),"",'Bilan thermique'!S63*'Bilan thermique'!T63*'Bilan thermique'!J63)</f>
        <v/>
      </c>
      <c r="AA63" s="7">
        <f>IF(OR('Bilan thermique'!G63="",'Bilan thermique'!U63="",'Bilan thermique'!J63=""),"",'Paramètres'!$B$10*'Bilan thermique'!G63*'Bilan thermique'!U63*'Bilan thermique'!J63)</f>
        <v/>
      </c>
      <c r="AB63" s="7">
        <f>IF(COUNTA('Bilan thermique'!C63,'Bilan thermique'!E63,'Bilan thermique'!F63,'Bilan thermique'!K63,'Bilan thermique'!M63,'Bilan thermique'!O63,'Bilan thermique'!Q63,'Bilan thermique'!S63,'Bilan thermique'!U63)&lt;9,"",SUM('Bilan thermique'!V63:AA63))</f>
        <v/>
      </c>
      <c r="AC63" s="8">
        <f>IF('Bilan thermique'!B63="","",'Paramètres'!$B$11)</f>
        <v/>
      </c>
      <c r="AD63" s="7">
        <f>IF(OR('Bilan thermique'!AB63="",'Bilan thermique'!AC63=""),"",'Bilan thermique'!AB63*(1+'Bilan thermique'!AC63))</f>
        <v/>
      </c>
      <c r="AE63" s="8">
        <f>IF('Bilan thermique'!AB63="","",IFERROR('Bilan thermique'!AB63/SUM('Bilan thermique'!$AB$3:$AB$102),0))</f>
        <v/>
      </c>
      <c r="AF63" s="9">
        <f>IF('Bilan thermique'!AD63="","",IF('Bilan thermique'!AD63&gt;15000,"À vérifier",IF('Bilan thermique'!AD63&gt;8000,"Élevée","Normale")))</f>
        <v/>
      </c>
    </row>
    <row r="64">
      <c r="A64" s="3" t="n"/>
      <c r="B64" s="4" t="n"/>
      <c r="C64" s="3" t="n"/>
      <c r="D64" s="4" t="n"/>
      <c r="E64" s="5" t="n"/>
      <c r="F64" s="5" t="n"/>
      <c r="G64" s="10">
        <f>IF(OR('Bilan thermique'!E64="",'Bilan thermique'!F64=""),"",'Bilan thermique'!E64*'Bilan thermique'!F64)</f>
        <v/>
      </c>
      <c r="H64" s="10">
        <f>IF('Bilan thermique'!B64="","",'Paramètres'!$B$9)</f>
        <v/>
      </c>
      <c r="I64" s="10">
        <f>IF('Bilan thermique'!C64="","",IFERROR(VLOOKUP('Bilan thermique'!C64,'Paramètres'!$A$15:$B$23,2,FALSE),-5))</f>
        <v/>
      </c>
      <c r="J64" s="10">
        <f>IF(OR('Bilan thermique'!H64="",'Bilan thermique'!I64=""),"",'Bilan thermique'!H64-'Bilan thermique'!I64)</f>
        <v/>
      </c>
      <c r="K64" s="5" t="n"/>
      <c r="L64" s="10">
        <f>IF('Bilan thermique'!B64="","",IFERROR(VLOOKUP('Paramètres'!$D$15,'Paramètres'!$D$15:$E$19,2,FALSE),0))</f>
        <v/>
      </c>
      <c r="M64" s="5" t="n"/>
      <c r="N64" s="10">
        <f>IF('Bilan thermique'!B64="","",IFERROR(VLOOKUP('Paramètres'!$D$16,'Paramètres'!$D$15:$E$19,2,FALSE),0))</f>
        <v/>
      </c>
      <c r="O64" s="5" t="n"/>
      <c r="P64" s="10">
        <f>IF('Bilan thermique'!B64="","",IFERROR(VLOOKUP('Paramètres'!$D$17,'Paramètres'!$D$15:$E$19,2,FALSE),0))</f>
        <v/>
      </c>
      <c r="Q64" s="5" t="n"/>
      <c r="R64" s="10">
        <f>IF('Bilan thermique'!B64="","",IFERROR(VLOOKUP('Paramètres'!$D$18,'Paramètres'!$D$15:$E$19,2,FALSE),0))</f>
        <v/>
      </c>
      <c r="S64" s="5" t="n"/>
      <c r="T64" s="10">
        <f>IF('Bilan thermique'!B64="","",IFERROR(VLOOKUP('Paramètres'!$D$19,'Paramètres'!$D$15:$E$19,2,FALSE),0))</f>
        <v/>
      </c>
      <c r="U64" s="5" t="n"/>
      <c r="V64" s="11">
        <f>IF(OR('Bilan thermique'!K64="",'Bilan thermique'!L64="",'Bilan thermique'!J64=""),"",'Bilan thermique'!K64*'Bilan thermique'!L64*'Bilan thermique'!J64)</f>
        <v/>
      </c>
      <c r="W64" s="11">
        <f>IF(OR('Bilan thermique'!M64="",'Bilan thermique'!N64="",'Bilan thermique'!J64=""),"",'Bilan thermique'!M64*'Bilan thermique'!N64*'Bilan thermique'!J64)</f>
        <v/>
      </c>
      <c r="X64" s="11">
        <f>IF(OR('Bilan thermique'!O64="",'Bilan thermique'!P64="",'Bilan thermique'!J64=""),"",'Bilan thermique'!O64*'Bilan thermique'!P64*'Bilan thermique'!J64)</f>
        <v/>
      </c>
      <c r="Y64" s="11">
        <f>IF(OR('Bilan thermique'!Q64="",'Bilan thermique'!R64="",'Bilan thermique'!J64=""),"",'Bilan thermique'!Q64*'Bilan thermique'!R64*'Bilan thermique'!J64)</f>
        <v/>
      </c>
      <c r="Z64" s="11">
        <f>IF(OR('Bilan thermique'!S64="",'Bilan thermique'!T64="",'Bilan thermique'!J64=""),"",'Bilan thermique'!S64*'Bilan thermique'!T64*'Bilan thermique'!J64)</f>
        <v/>
      </c>
      <c r="AA64" s="11">
        <f>IF(OR('Bilan thermique'!G64="",'Bilan thermique'!U64="",'Bilan thermique'!J64=""),"",'Paramètres'!$B$10*'Bilan thermique'!G64*'Bilan thermique'!U64*'Bilan thermique'!J64)</f>
        <v/>
      </c>
      <c r="AB64" s="11">
        <f>IF(COUNTA('Bilan thermique'!C64,'Bilan thermique'!E64,'Bilan thermique'!F64,'Bilan thermique'!K64,'Bilan thermique'!M64,'Bilan thermique'!O64,'Bilan thermique'!Q64,'Bilan thermique'!S64,'Bilan thermique'!U64)&lt;9,"",SUM('Bilan thermique'!V64:AA64))</f>
        <v/>
      </c>
      <c r="AC64" s="12">
        <f>IF('Bilan thermique'!B64="","",'Paramètres'!$B$11)</f>
        <v/>
      </c>
      <c r="AD64" s="11">
        <f>IF(OR('Bilan thermique'!AB64="",'Bilan thermique'!AC64=""),"",'Bilan thermique'!AB64*(1+'Bilan thermique'!AC64))</f>
        <v/>
      </c>
      <c r="AE64" s="12">
        <f>IF('Bilan thermique'!AB64="","",IFERROR('Bilan thermique'!AB64/SUM('Bilan thermique'!$AB$3:$AB$102),0))</f>
        <v/>
      </c>
      <c r="AF64" s="13">
        <f>IF('Bilan thermique'!AD64="","",IF('Bilan thermique'!AD64&gt;15000,"À vérifier",IF('Bilan thermique'!AD64&gt;8000,"Élevée","Normale")))</f>
        <v/>
      </c>
    </row>
    <row r="65">
      <c r="A65" s="3" t="n"/>
      <c r="B65" s="4" t="n"/>
      <c r="C65" s="3" t="n"/>
      <c r="D65" s="4" t="n"/>
      <c r="E65" s="5" t="n"/>
      <c r="F65" s="5" t="n"/>
      <c r="G65" s="6">
        <f>IF(OR('Bilan thermique'!E65="",'Bilan thermique'!F65=""),"",'Bilan thermique'!E65*'Bilan thermique'!F65)</f>
        <v/>
      </c>
      <c r="H65" s="6">
        <f>IF('Bilan thermique'!B65="","",'Paramètres'!$B$9)</f>
        <v/>
      </c>
      <c r="I65" s="6">
        <f>IF('Bilan thermique'!C65="","",IFERROR(VLOOKUP('Bilan thermique'!C65,'Paramètres'!$A$15:$B$23,2,FALSE),-5))</f>
        <v/>
      </c>
      <c r="J65" s="6">
        <f>IF(OR('Bilan thermique'!H65="",'Bilan thermique'!I65=""),"",'Bilan thermique'!H65-'Bilan thermique'!I65)</f>
        <v/>
      </c>
      <c r="K65" s="5" t="n"/>
      <c r="L65" s="6">
        <f>IF('Bilan thermique'!B65="","",IFERROR(VLOOKUP('Paramètres'!$D$15,'Paramètres'!$D$15:$E$19,2,FALSE),0))</f>
        <v/>
      </c>
      <c r="M65" s="5" t="n"/>
      <c r="N65" s="6">
        <f>IF('Bilan thermique'!B65="","",IFERROR(VLOOKUP('Paramètres'!$D$16,'Paramètres'!$D$15:$E$19,2,FALSE),0))</f>
        <v/>
      </c>
      <c r="O65" s="5" t="n"/>
      <c r="P65" s="6">
        <f>IF('Bilan thermique'!B65="","",IFERROR(VLOOKUP('Paramètres'!$D$17,'Paramètres'!$D$15:$E$19,2,FALSE),0))</f>
        <v/>
      </c>
      <c r="Q65" s="5" t="n"/>
      <c r="R65" s="6">
        <f>IF('Bilan thermique'!B65="","",IFERROR(VLOOKUP('Paramètres'!$D$18,'Paramètres'!$D$15:$E$19,2,FALSE),0))</f>
        <v/>
      </c>
      <c r="S65" s="5" t="n"/>
      <c r="T65" s="6">
        <f>IF('Bilan thermique'!B65="","",IFERROR(VLOOKUP('Paramètres'!$D$19,'Paramètres'!$D$15:$E$19,2,FALSE),0))</f>
        <v/>
      </c>
      <c r="U65" s="5" t="n"/>
      <c r="V65" s="7">
        <f>IF(OR('Bilan thermique'!K65="",'Bilan thermique'!L65="",'Bilan thermique'!J65=""),"",'Bilan thermique'!K65*'Bilan thermique'!L65*'Bilan thermique'!J65)</f>
        <v/>
      </c>
      <c r="W65" s="7">
        <f>IF(OR('Bilan thermique'!M65="",'Bilan thermique'!N65="",'Bilan thermique'!J65=""),"",'Bilan thermique'!M65*'Bilan thermique'!N65*'Bilan thermique'!J65)</f>
        <v/>
      </c>
      <c r="X65" s="7">
        <f>IF(OR('Bilan thermique'!O65="",'Bilan thermique'!P65="",'Bilan thermique'!J65=""),"",'Bilan thermique'!O65*'Bilan thermique'!P65*'Bilan thermique'!J65)</f>
        <v/>
      </c>
      <c r="Y65" s="7">
        <f>IF(OR('Bilan thermique'!Q65="",'Bilan thermique'!R65="",'Bilan thermique'!J65=""),"",'Bilan thermique'!Q65*'Bilan thermique'!R65*'Bilan thermique'!J65)</f>
        <v/>
      </c>
      <c r="Z65" s="7">
        <f>IF(OR('Bilan thermique'!S65="",'Bilan thermique'!T65="",'Bilan thermique'!J65=""),"",'Bilan thermique'!S65*'Bilan thermique'!T65*'Bilan thermique'!J65)</f>
        <v/>
      </c>
      <c r="AA65" s="7">
        <f>IF(OR('Bilan thermique'!G65="",'Bilan thermique'!U65="",'Bilan thermique'!J65=""),"",'Paramètres'!$B$10*'Bilan thermique'!G65*'Bilan thermique'!U65*'Bilan thermique'!J65)</f>
        <v/>
      </c>
      <c r="AB65" s="7">
        <f>IF(COUNTA('Bilan thermique'!C65,'Bilan thermique'!E65,'Bilan thermique'!F65,'Bilan thermique'!K65,'Bilan thermique'!M65,'Bilan thermique'!O65,'Bilan thermique'!Q65,'Bilan thermique'!S65,'Bilan thermique'!U65)&lt;9,"",SUM('Bilan thermique'!V65:AA65))</f>
        <v/>
      </c>
      <c r="AC65" s="8">
        <f>IF('Bilan thermique'!B65="","",'Paramètres'!$B$11)</f>
        <v/>
      </c>
      <c r="AD65" s="7">
        <f>IF(OR('Bilan thermique'!AB65="",'Bilan thermique'!AC65=""),"",'Bilan thermique'!AB65*(1+'Bilan thermique'!AC65))</f>
        <v/>
      </c>
      <c r="AE65" s="8">
        <f>IF('Bilan thermique'!AB65="","",IFERROR('Bilan thermique'!AB65/SUM('Bilan thermique'!$AB$3:$AB$102),0))</f>
        <v/>
      </c>
      <c r="AF65" s="9">
        <f>IF('Bilan thermique'!AD65="","",IF('Bilan thermique'!AD65&gt;15000,"À vérifier",IF('Bilan thermique'!AD65&gt;8000,"Élevée","Normale")))</f>
        <v/>
      </c>
    </row>
    <row r="66">
      <c r="A66" s="3" t="n"/>
      <c r="B66" s="4" t="n"/>
      <c r="C66" s="3" t="n"/>
      <c r="D66" s="4" t="n"/>
      <c r="E66" s="5" t="n"/>
      <c r="F66" s="5" t="n"/>
      <c r="G66" s="10">
        <f>IF(OR('Bilan thermique'!E66="",'Bilan thermique'!F66=""),"",'Bilan thermique'!E66*'Bilan thermique'!F66)</f>
        <v/>
      </c>
      <c r="H66" s="10">
        <f>IF('Bilan thermique'!B66="","",'Paramètres'!$B$9)</f>
        <v/>
      </c>
      <c r="I66" s="10">
        <f>IF('Bilan thermique'!C66="","",IFERROR(VLOOKUP('Bilan thermique'!C66,'Paramètres'!$A$15:$B$23,2,FALSE),-5))</f>
        <v/>
      </c>
      <c r="J66" s="10">
        <f>IF(OR('Bilan thermique'!H66="",'Bilan thermique'!I66=""),"",'Bilan thermique'!H66-'Bilan thermique'!I66)</f>
        <v/>
      </c>
      <c r="K66" s="5" t="n"/>
      <c r="L66" s="10">
        <f>IF('Bilan thermique'!B66="","",IFERROR(VLOOKUP('Paramètres'!$D$15,'Paramètres'!$D$15:$E$19,2,FALSE),0))</f>
        <v/>
      </c>
      <c r="M66" s="5" t="n"/>
      <c r="N66" s="10">
        <f>IF('Bilan thermique'!B66="","",IFERROR(VLOOKUP('Paramètres'!$D$16,'Paramètres'!$D$15:$E$19,2,FALSE),0))</f>
        <v/>
      </c>
      <c r="O66" s="5" t="n"/>
      <c r="P66" s="10">
        <f>IF('Bilan thermique'!B66="","",IFERROR(VLOOKUP('Paramètres'!$D$17,'Paramètres'!$D$15:$E$19,2,FALSE),0))</f>
        <v/>
      </c>
      <c r="Q66" s="5" t="n"/>
      <c r="R66" s="10">
        <f>IF('Bilan thermique'!B66="","",IFERROR(VLOOKUP('Paramètres'!$D$18,'Paramètres'!$D$15:$E$19,2,FALSE),0))</f>
        <v/>
      </c>
      <c r="S66" s="5" t="n"/>
      <c r="T66" s="10">
        <f>IF('Bilan thermique'!B66="","",IFERROR(VLOOKUP('Paramètres'!$D$19,'Paramètres'!$D$15:$E$19,2,FALSE),0))</f>
        <v/>
      </c>
      <c r="U66" s="5" t="n"/>
      <c r="V66" s="11">
        <f>IF(OR('Bilan thermique'!K66="",'Bilan thermique'!L66="",'Bilan thermique'!J66=""),"",'Bilan thermique'!K66*'Bilan thermique'!L66*'Bilan thermique'!J66)</f>
        <v/>
      </c>
      <c r="W66" s="11">
        <f>IF(OR('Bilan thermique'!M66="",'Bilan thermique'!N66="",'Bilan thermique'!J66=""),"",'Bilan thermique'!M66*'Bilan thermique'!N66*'Bilan thermique'!J66)</f>
        <v/>
      </c>
      <c r="X66" s="11">
        <f>IF(OR('Bilan thermique'!O66="",'Bilan thermique'!P66="",'Bilan thermique'!J66=""),"",'Bilan thermique'!O66*'Bilan thermique'!P66*'Bilan thermique'!J66)</f>
        <v/>
      </c>
      <c r="Y66" s="11">
        <f>IF(OR('Bilan thermique'!Q66="",'Bilan thermique'!R66="",'Bilan thermique'!J66=""),"",'Bilan thermique'!Q66*'Bilan thermique'!R66*'Bilan thermique'!J66)</f>
        <v/>
      </c>
      <c r="Z66" s="11">
        <f>IF(OR('Bilan thermique'!S66="",'Bilan thermique'!T66="",'Bilan thermique'!J66=""),"",'Bilan thermique'!S66*'Bilan thermique'!T66*'Bilan thermique'!J66)</f>
        <v/>
      </c>
      <c r="AA66" s="11">
        <f>IF(OR('Bilan thermique'!G66="",'Bilan thermique'!U66="",'Bilan thermique'!J66=""),"",'Paramètres'!$B$10*'Bilan thermique'!G66*'Bilan thermique'!U66*'Bilan thermique'!J66)</f>
        <v/>
      </c>
      <c r="AB66" s="11">
        <f>IF(COUNTA('Bilan thermique'!C66,'Bilan thermique'!E66,'Bilan thermique'!F66,'Bilan thermique'!K66,'Bilan thermique'!M66,'Bilan thermique'!O66,'Bilan thermique'!Q66,'Bilan thermique'!S66,'Bilan thermique'!U66)&lt;9,"",SUM('Bilan thermique'!V66:AA66))</f>
        <v/>
      </c>
      <c r="AC66" s="12">
        <f>IF('Bilan thermique'!B66="","",'Paramètres'!$B$11)</f>
        <v/>
      </c>
      <c r="AD66" s="11">
        <f>IF(OR('Bilan thermique'!AB66="",'Bilan thermique'!AC66=""),"",'Bilan thermique'!AB66*(1+'Bilan thermique'!AC66))</f>
        <v/>
      </c>
      <c r="AE66" s="12">
        <f>IF('Bilan thermique'!AB66="","",IFERROR('Bilan thermique'!AB66/SUM('Bilan thermique'!$AB$3:$AB$102),0))</f>
        <v/>
      </c>
      <c r="AF66" s="13">
        <f>IF('Bilan thermique'!AD66="","",IF('Bilan thermique'!AD66&gt;15000,"À vérifier",IF('Bilan thermique'!AD66&gt;8000,"Élevée","Normale")))</f>
        <v/>
      </c>
    </row>
    <row r="67">
      <c r="A67" s="3" t="n"/>
      <c r="B67" s="4" t="n"/>
      <c r="C67" s="3" t="n"/>
      <c r="D67" s="4" t="n"/>
      <c r="E67" s="5" t="n"/>
      <c r="F67" s="5" t="n"/>
      <c r="G67" s="6">
        <f>IF(OR('Bilan thermique'!E67="",'Bilan thermique'!F67=""),"",'Bilan thermique'!E67*'Bilan thermique'!F67)</f>
        <v/>
      </c>
      <c r="H67" s="6">
        <f>IF('Bilan thermique'!B67="","",'Paramètres'!$B$9)</f>
        <v/>
      </c>
      <c r="I67" s="6">
        <f>IF('Bilan thermique'!C67="","",IFERROR(VLOOKUP('Bilan thermique'!C67,'Paramètres'!$A$15:$B$23,2,FALSE),-5))</f>
        <v/>
      </c>
      <c r="J67" s="6">
        <f>IF(OR('Bilan thermique'!H67="",'Bilan thermique'!I67=""),"",'Bilan thermique'!H67-'Bilan thermique'!I67)</f>
        <v/>
      </c>
      <c r="K67" s="5" t="n"/>
      <c r="L67" s="6">
        <f>IF('Bilan thermique'!B67="","",IFERROR(VLOOKUP('Paramètres'!$D$15,'Paramètres'!$D$15:$E$19,2,FALSE),0))</f>
        <v/>
      </c>
      <c r="M67" s="5" t="n"/>
      <c r="N67" s="6">
        <f>IF('Bilan thermique'!B67="","",IFERROR(VLOOKUP('Paramètres'!$D$16,'Paramètres'!$D$15:$E$19,2,FALSE),0))</f>
        <v/>
      </c>
      <c r="O67" s="5" t="n"/>
      <c r="P67" s="6">
        <f>IF('Bilan thermique'!B67="","",IFERROR(VLOOKUP('Paramètres'!$D$17,'Paramètres'!$D$15:$E$19,2,FALSE),0))</f>
        <v/>
      </c>
      <c r="Q67" s="5" t="n"/>
      <c r="R67" s="6">
        <f>IF('Bilan thermique'!B67="","",IFERROR(VLOOKUP('Paramètres'!$D$18,'Paramètres'!$D$15:$E$19,2,FALSE),0))</f>
        <v/>
      </c>
      <c r="S67" s="5" t="n"/>
      <c r="T67" s="6">
        <f>IF('Bilan thermique'!B67="","",IFERROR(VLOOKUP('Paramètres'!$D$19,'Paramètres'!$D$15:$E$19,2,FALSE),0))</f>
        <v/>
      </c>
      <c r="U67" s="5" t="n"/>
      <c r="V67" s="7">
        <f>IF(OR('Bilan thermique'!K67="",'Bilan thermique'!L67="",'Bilan thermique'!J67=""),"",'Bilan thermique'!K67*'Bilan thermique'!L67*'Bilan thermique'!J67)</f>
        <v/>
      </c>
      <c r="W67" s="7">
        <f>IF(OR('Bilan thermique'!M67="",'Bilan thermique'!N67="",'Bilan thermique'!J67=""),"",'Bilan thermique'!M67*'Bilan thermique'!N67*'Bilan thermique'!J67)</f>
        <v/>
      </c>
      <c r="X67" s="7">
        <f>IF(OR('Bilan thermique'!O67="",'Bilan thermique'!P67="",'Bilan thermique'!J67=""),"",'Bilan thermique'!O67*'Bilan thermique'!P67*'Bilan thermique'!J67)</f>
        <v/>
      </c>
      <c r="Y67" s="7">
        <f>IF(OR('Bilan thermique'!Q67="",'Bilan thermique'!R67="",'Bilan thermique'!J67=""),"",'Bilan thermique'!Q67*'Bilan thermique'!R67*'Bilan thermique'!J67)</f>
        <v/>
      </c>
      <c r="Z67" s="7">
        <f>IF(OR('Bilan thermique'!S67="",'Bilan thermique'!T67="",'Bilan thermique'!J67=""),"",'Bilan thermique'!S67*'Bilan thermique'!T67*'Bilan thermique'!J67)</f>
        <v/>
      </c>
      <c r="AA67" s="7">
        <f>IF(OR('Bilan thermique'!G67="",'Bilan thermique'!U67="",'Bilan thermique'!J67=""),"",'Paramètres'!$B$10*'Bilan thermique'!G67*'Bilan thermique'!U67*'Bilan thermique'!J67)</f>
        <v/>
      </c>
      <c r="AB67" s="7">
        <f>IF(COUNTA('Bilan thermique'!C67,'Bilan thermique'!E67,'Bilan thermique'!F67,'Bilan thermique'!K67,'Bilan thermique'!M67,'Bilan thermique'!O67,'Bilan thermique'!Q67,'Bilan thermique'!S67,'Bilan thermique'!U67)&lt;9,"",SUM('Bilan thermique'!V67:AA67))</f>
        <v/>
      </c>
      <c r="AC67" s="8">
        <f>IF('Bilan thermique'!B67="","",'Paramètres'!$B$11)</f>
        <v/>
      </c>
      <c r="AD67" s="7">
        <f>IF(OR('Bilan thermique'!AB67="",'Bilan thermique'!AC67=""),"",'Bilan thermique'!AB67*(1+'Bilan thermique'!AC67))</f>
        <v/>
      </c>
      <c r="AE67" s="8">
        <f>IF('Bilan thermique'!AB67="","",IFERROR('Bilan thermique'!AB67/SUM('Bilan thermique'!$AB$3:$AB$102),0))</f>
        <v/>
      </c>
      <c r="AF67" s="9">
        <f>IF('Bilan thermique'!AD67="","",IF('Bilan thermique'!AD67&gt;15000,"À vérifier",IF('Bilan thermique'!AD67&gt;8000,"Élevée","Normale")))</f>
        <v/>
      </c>
    </row>
    <row r="68">
      <c r="A68" s="3" t="n"/>
      <c r="B68" s="4" t="n"/>
      <c r="C68" s="3" t="n"/>
      <c r="D68" s="4" t="n"/>
      <c r="E68" s="5" t="n"/>
      <c r="F68" s="5" t="n"/>
      <c r="G68" s="10">
        <f>IF(OR('Bilan thermique'!E68="",'Bilan thermique'!F68=""),"",'Bilan thermique'!E68*'Bilan thermique'!F68)</f>
        <v/>
      </c>
      <c r="H68" s="10">
        <f>IF('Bilan thermique'!B68="","",'Paramètres'!$B$9)</f>
        <v/>
      </c>
      <c r="I68" s="10">
        <f>IF('Bilan thermique'!C68="","",IFERROR(VLOOKUP('Bilan thermique'!C68,'Paramètres'!$A$15:$B$23,2,FALSE),-5))</f>
        <v/>
      </c>
      <c r="J68" s="10">
        <f>IF(OR('Bilan thermique'!H68="",'Bilan thermique'!I68=""),"",'Bilan thermique'!H68-'Bilan thermique'!I68)</f>
        <v/>
      </c>
      <c r="K68" s="5" t="n"/>
      <c r="L68" s="10">
        <f>IF('Bilan thermique'!B68="","",IFERROR(VLOOKUP('Paramètres'!$D$15,'Paramètres'!$D$15:$E$19,2,FALSE),0))</f>
        <v/>
      </c>
      <c r="M68" s="5" t="n"/>
      <c r="N68" s="10">
        <f>IF('Bilan thermique'!B68="","",IFERROR(VLOOKUP('Paramètres'!$D$16,'Paramètres'!$D$15:$E$19,2,FALSE),0))</f>
        <v/>
      </c>
      <c r="O68" s="5" t="n"/>
      <c r="P68" s="10">
        <f>IF('Bilan thermique'!B68="","",IFERROR(VLOOKUP('Paramètres'!$D$17,'Paramètres'!$D$15:$E$19,2,FALSE),0))</f>
        <v/>
      </c>
      <c r="Q68" s="5" t="n"/>
      <c r="R68" s="10">
        <f>IF('Bilan thermique'!B68="","",IFERROR(VLOOKUP('Paramètres'!$D$18,'Paramètres'!$D$15:$E$19,2,FALSE),0))</f>
        <v/>
      </c>
      <c r="S68" s="5" t="n"/>
      <c r="T68" s="10">
        <f>IF('Bilan thermique'!B68="","",IFERROR(VLOOKUP('Paramètres'!$D$19,'Paramètres'!$D$15:$E$19,2,FALSE),0))</f>
        <v/>
      </c>
      <c r="U68" s="5" t="n"/>
      <c r="V68" s="11">
        <f>IF(OR('Bilan thermique'!K68="",'Bilan thermique'!L68="",'Bilan thermique'!J68=""),"",'Bilan thermique'!K68*'Bilan thermique'!L68*'Bilan thermique'!J68)</f>
        <v/>
      </c>
      <c r="W68" s="11">
        <f>IF(OR('Bilan thermique'!M68="",'Bilan thermique'!N68="",'Bilan thermique'!J68=""),"",'Bilan thermique'!M68*'Bilan thermique'!N68*'Bilan thermique'!J68)</f>
        <v/>
      </c>
      <c r="X68" s="11">
        <f>IF(OR('Bilan thermique'!O68="",'Bilan thermique'!P68="",'Bilan thermique'!J68=""),"",'Bilan thermique'!O68*'Bilan thermique'!P68*'Bilan thermique'!J68)</f>
        <v/>
      </c>
      <c r="Y68" s="11">
        <f>IF(OR('Bilan thermique'!Q68="",'Bilan thermique'!R68="",'Bilan thermique'!J68=""),"",'Bilan thermique'!Q68*'Bilan thermique'!R68*'Bilan thermique'!J68)</f>
        <v/>
      </c>
      <c r="Z68" s="11">
        <f>IF(OR('Bilan thermique'!S68="",'Bilan thermique'!T68="",'Bilan thermique'!J68=""),"",'Bilan thermique'!S68*'Bilan thermique'!T68*'Bilan thermique'!J68)</f>
        <v/>
      </c>
      <c r="AA68" s="11">
        <f>IF(OR('Bilan thermique'!G68="",'Bilan thermique'!U68="",'Bilan thermique'!J68=""),"",'Paramètres'!$B$10*'Bilan thermique'!G68*'Bilan thermique'!U68*'Bilan thermique'!J68)</f>
        <v/>
      </c>
      <c r="AB68" s="11">
        <f>IF(COUNTA('Bilan thermique'!C68,'Bilan thermique'!E68,'Bilan thermique'!F68,'Bilan thermique'!K68,'Bilan thermique'!M68,'Bilan thermique'!O68,'Bilan thermique'!Q68,'Bilan thermique'!S68,'Bilan thermique'!U68)&lt;9,"",SUM('Bilan thermique'!V68:AA68))</f>
        <v/>
      </c>
      <c r="AC68" s="12">
        <f>IF('Bilan thermique'!B68="","",'Paramètres'!$B$11)</f>
        <v/>
      </c>
      <c r="AD68" s="11">
        <f>IF(OR('Bilan thermique'!AB68="",'Bilan thermique'!AC68=""),"",'Bilan thermique'!AB68*(1+'Bilan thermique'!AC68))</f>
        <v/>
      </c>
      <c r="AE68" s="12">
        <f>IF('Bilan thermique'!AB68="","",IFERROR('Bilan thermique'!AB68/SUM('Bilan thermique'!$AB$3:$AB$102),0))</f>
        <v/>
      </c>
      <c r="AF68" s="13">
        <f>IF('Bilan thermique'!AD68="","",IF('Bilan thermique'!AD68&gt;15000,"À vérifier",IF('Bilan thermique'!AD68&gt;8000,"Élevée","Normale")))</f>
        <v/>
      </c>
    </row>
    <row r="69">
      <c r="A69" s="3" t="n"/>
      <c r="B69" s="4" t="n"/>
      <c r="C69" s="3" t="n"/>
      <c r="D69" s="4" t="n"/>
      <c r="E69" s="5" t="n"/>
      <c r="F69" s="5" t="n"/>
      <c r="G69" s="6">
        <f>IF(OR('Bilan thermique'!E69="",'Bilan thermique'!F69=""),"",'Bilan thermique'!E69*'Bilan thermique'!F69)</f>
        <v/>
      </c>
      <c r="H69" s="6">
        <f>IF('Bilan thermique'!B69="","",'Paramètres'!$B$9)</f>
        <v/>
      </c>
      <c r="I69" s="6">
        <f>IF('Bilan thermique'!C69="","",IFERROR(VLOOKUP('Bilan thermique'!C69,'Paramètres'!$A$15:$B$23,2,FALSE),-5))</f>
        <v/>
      </c>
      <c r="J69" s="6">
        <f>IF(OR('Bilan thermique'!H69="",'Bilan thermique'!I69=""),"",'Bilan thermique'!H69-'Bilan thermique'!I69)</f>
        <v/>
      </c>
      <c r="K69" s="5" t="n"/>
      <c r="L69" s="6">
        <f>IF('Bilan thermique'!B69="","",IFERROR(VLOOKUP('Paramètres'!$D$15,'Paramètres'!$D$15:$E$19,2,FALSE),0))</f>
        <v/>
      </c>
      <c r="M69" s="5" t="n"/>
      <c r="N69" s="6">
        <f>IF('Bilan thermique'!B69="","",IFERROR(VLOOKUP('Paramètres'!$D$16,'Paramètres'!$D$15:$E$19,2,FALSE),0))</f>
        <v/>
      </c>
      <c r="O69" s="5" t="n"/>
      <c r="P69" s="6">
        <f>IF('Bilan thermique'!B69="","",IFERROR(VLOOKUP('Paramètres'!$D$17,'Paramètres'!$D$15:$E$19,2,FALSE),0))</f>
        <v/>
      </c>
      <c r="Q69" s="5" t="n"/>
      <c r="R69" s="6">
        <f>IF('Bilan thermique'!B69="","",IFERROR(VLOOKUP('Paramètres'!$D$18,'Paramètres'!$D$15:$E$19,2,FALSE),0))</f>
        <v/>
      </c>
      <c r="S69" s="5" t="n"/>
      <c r="T69" s="6">
        <f>IF('Bilan thermique'!B69="","",IFERROR(VLOOKUP('Paramètres'!$D$19,'Paramètres'!$D$15:$E$19,2,FALSE),0))</f>
        <v/>
      </c>
      <c r="U69" s="5" t="n"/>
      <c r="V69" s="7">
        <f>IF(OR('Bilan thermique'!K69="",'Bilan thermique'!L69="",'Bilan thermique'!J69=""),"",'Bilan thermique'!K69*'Bilan thermique'!L69*'Bilan thermique'!J69)</f>
        <v/>
      </c>
      <c r="W69" s="7">
        <f>IF(OR('Bilan thermique'!M69="",'Bilan thermique'!N69="",'Bilan thermique'!J69=""),"",'Bilan thermique'!M69*'Bilan thermique'!N69*'Bilan thermique'!J69)</f>
        <v/>
      </c>
      <c r="X69" s="7">
        <f>IF(OR('Bilan thermique'!O69="",'Bilan thermique'!P69="",'Bilan thermique'!J69=""),"",'Bilan thermique'!O69*'Bilan thermique'!P69*'Bilan thermique'!J69)</f>
        <v/>
      </c>
      <c r="Y69" s="7">
        <f>IF(OR('Bilan thermique'!Q69="",'Bilan thermique'!R69="",'Bilan thermique'!J69=""),"",'Bilan thermique'!Q69*'Bilan thermique'!R69*'Bilan thermique'!J69)</f>
        <v/>
      </c>
      <c r="Z69" s="7">
        <f>IF(OR('Bilan thermique'!S69="",'Bilan thermique'!T69="",'Bilan thermique'!J69=""),"",'Bilan thermique'!S69*'Bilan thermique'!T69*'Bilan thermique'!J69)</f>
        <v/>
      </c>
      <c r="AA69" s="7">
        <f>IF(OR('Bilan thermique'!G69="",'Bilan thermique'!U69="",'Bilan thermique'!J69=""),"",'Paramètres'!$B$10*'Bilan thermique'!G69*'Bilan thermique'!U69*'Bilan thermique'!J69)</f>
        <v/>
      </c>
      <c r="AB69" s="7">
        <f>IF(COUNTA('Bilan thermique'!C69,'Bilan thermique'!E69,'Bilan thermique'!F69,'Bilan thermique'!K69,'Bilan thermique'!M69,'Bilan thermique'!O69,'Bilan thermique'!Q69,'Bilan thermique'!S69,'Bilan thermique'!U69)&lt;9,"",SUM('Bilan thermique'!V69:AA69))</f>
        <v/>
      </c>
      <c r="AC69" s="8">
        <f>IF('Bilan thermique'!B69="","",'Paramètres'!$B$11)</f>
        <v/>
      </c>
      <c r="AD69" s="7">
        <f>IF(OR('Bilan thermique'!AB69="",'Bilan thermique'!AC69=""),"",'Bilan thermique'!AB69*(1+'Bilan thermique'!AC69))</f>
        <v/>
      </c>
      <c r="AE69" s="8">
        <f>IF('Bilan thermique'!AB69="","",IFERROR('Bilan thermique'!AB69/SUM('Bilan thermique'!$AB$3:$AB$102),0))</f>
        <v/>
      </c>
      <c r="AF69" s="9">
        <f>IF('Bilan thermique'!AD69="","",IF('Bilan thermique'!AD69&gt;15000,"À vérifier",IF('Bilan thermique'!AD69&gt;8000,"Élevée","Normale")))</f>
        <v/>
      </c>
    </row>
    <row r="70">
      <c r="A70" s="3" t="n"/>
      <c r="B70" s="4" t="n"/>
      <c r="C70" s="3" t="n"/>
      <c r="D70" s="4" t="n"/>
      <c r="E70" s="5" t="n"/>
      <c r="F70" s="5" t="n"/>
      <c r="G70" s="10">
        <f>IF(OR('Bilan thermique'!E70="",'Bilan thermique'!F70=""),"",'Bilan thermique'!E70*'Bilan thermique'!F70)</f>
        <v/>
      </c>
      <c r="H70" s="10">
        <f>IF('Bilan thermique'!B70="","",'Paramètres'!$B$9)</f>
        <v/>
      </c>
      <c r="I70" s="10">
        <f>IF('Bilan thermique'!C70="","",IFERROR(VLOOKUP('Bilan thermique'!C70,'Paramètres'!$A$15:$B$23,2,FALSE),-5))</f>
        <v/>
      </c>
      <c r="J70" s="10">
        <f>IF(OR('Bilan thermique'!H70="",'Bilan thermique'!I70=""),"",'Bilan thermique'!H70-'Bilan thermique'!I70)</f>
        <v/>
      </c>
      <c r="K70" s="5" t="n"/>
      <c r="L70" s="10">
        <f>IF('Bilan thermique'!B70="","",IFERROR(VLOOKUP('Paramètres'!$D$15,'Paramètres'!$D$15:$E$19,2,FALSE),0))</f>
        <v/>
      </c>
      <c r="M70" s="5" t="n"/>
      <c r="N70" s="10">
        <f>IF('Bilan thermique'!B70="","",IFERROR(VLOOKUP('Paramètres'!$D$16,'Paramètres'!$D$15:$E$19,2,FALSE),0))</f>
        <v/>
      </c>
      <c r="O70" s="5" t="n"/>
      <c r="P70" s="10">
        <f>IF('Bilan thermique'!B70="","",IFERROR(VLOOKUP('Paramètres'!$D$17,'Paramètres'!$D$15:$E$19,2,FALSE),0))</f>
        <v/>
      </c>
      <c r="Q70" s="5" t="n"/>
      <c r="R70" s="10">
        <f>IF('Bilan thermique'!B70="","",IFERROR(VLOOKUP('Paramètres'!$D$18,'Paramètres'!$D$15:$E$19,2,FALSE),0))</f>
        <v/>
      </c>
      <c r="S70" s="5" t="n"/>
      <c r="T70" s="10">
        <f>IF('Bilan thermique'!B70="","",IFERROR(VLOOKUP('Paramètres'!$D$19,'Paramètres'!$D$15:$E$19,2,FALSE),0))</f>
        <v/>
      </c>
      <c r="U70" s="5" t="n"/>
      <c r="V70" s="11">
        <f>IF(OR('Bilan thermique'!K70="",'Bilan thermique'!L70="",'Bilan thermique'!J70=""),"",'Bilan thermique'!K70*'Bilan thermique'!L70*'Bilan thermique'!J70)</f>
        <v/>
      </c>
      <c r="W70" s="11">
        <f>IF(OR('Bilan thermique'!M70="",'Bilan thermique'!N70="",'Bilan thermique'!J70=""),"",'Bilan thermique'!M70*'Bilan thermique'!N70*'Bilan thermique'!J70)</f>
        <v/>
      </c>
      <c r="X70" s="11">
        <f>IF(OR('Bilan thermique'!O70="",'Bilan thermique'!P70="",'Bilan thermique'!J70=""),"",'Bilan thermique'!O70*'Bilan thermique'!P70*'Bilan thermique'!J70)</f>
        <v/>
      </c>
      <c r="Y70" s="11">
        <f>IF(OR('Bilan thermique'!Q70="",'Bilan thermique'!R70="",'Bilan thermique'!J70=""),"",'Bilan thermique'!Q70*'Bilan thermique'!R70*'Bilan thermique'!J70)</f>
        <v/>
      </c>
      <c r="Z70" s="11">
        <f>IF(OR('Bilan thermique'!S70="",'Bilan thermique'!T70="",'Bilan thermique'!J70=""),"",'Bilan thermique'!S70*'Bilan thermique'!T70*'Bilan thermique'!J70)</f>
        <v/>
      </c>
      <c r="AA70" s="11">
        <f>IF(OR('Bilan thermique'!G70="",'Bilan thermique'!U70="",'Bilan thermique'!J70=""),"",'Paramètres'!$B$10*'Bilan thermique'!G70*'Bilan thermique'!U70*'Bilan thermique'!J70)</f>
        <v/>
      </c>
      <c r="AB70" s="11">
        <f>IF(COUNTA('Bilan thermique'!C70,'Bilan thermique'!E70,'Bilan thermique'!F70,'Bilan thermique'!K70,'Bilan thermique'!M70,'Bilan thermique'!O70,'Bilan thermique'!Q70,'Bilan thermique'!S70,'Bilan thermique'!U70)&lt;9,"",SUM('Bilan thermique'!V70:AA70))</f>
        <v/>
      </c>
      <c r="AC70" s="12">
        <f>IF('Bilan thermique'!B70="","",'Paramètres'!$B$11)</f>
        <v/>
      </c>
      <c r="AD70" s="11">
        <f>IF(OR('Bilan thermique'!AB70="",'Bilan thermique'!AC70=""),"",'Bilan thermique'!AB70*(1+'Bilan thermique'!AC70))</f>
        <v/>
      </c>
      <c r="AE70" s="12">
        <f>IF('Bilan thermique'!AB70="","",IFERROR('Bilan thermique'!AB70/SUM('Bilan thermique'!$AB$3:$AB$102),0))</f>
        <v/>
      </c>
      <c r="AF70" s="13">
        <f>IF('Bilan thermique'!AD70="","",IF('Bilan thermique'!AD70&gt;15000,"À vérifier",IF('Bilan thermique'!AD70&gt;8000,"Élevée","Normale")))</f>
        <v/>
      </c>
    </row>
    <row r="71">
      <c r="A71" s="3" t="n"/>
      <c r="B71" s="4" t="n"/>
      <c r="C71" s="3" t="n"/>
      <c r="D71" s="4" t="n"/>
      <c r="E71" s="5" t="n"/>
      <c r="F71" s="5" t="n"/>
      <c r="G71" s="6">
        <f>IF(OR('Bilan thermique'!E71="",'Bilan thermique'!F71=""),"",'Bilan thermique'!E71*'Bilan thermique'!F71)</f>
        <v/>
      </c>
      <c r="H71" s="6">
        <f>IF('Bilan thermique'!B71="","",'Paramètres'!$B$9)</f>
        <v/>
      </c>
      <c r="I71" s="6">
        <f>IF('Bilan thermique'!C71="","",IFERROR(VLOOKUP('Bilan thermique'!C71,'Paramètres'!$A$15:$B$23,2,FALSE),-5))</f>
        <v/>
      </c>
      <c r="J71" s="6">
        <f>IF(OR('Bilan thermique'!H71="",'Bilan thermique'!I71=""),"",'Bilan thermique'!H71-'Bilan thermique'!I71)</f>
        <v/>
      </c>
      <c r="K71" s="5" t="n"/>
      <c r="L71" s="6">
        <f>IF('Bilan thermique'!B71="","",IFERROR(VLOOKUP('Paramètres'!$D$15,'Paramètres'!$D$15:$E$19,2,FALSE),0))</f>
        <v/>
      </c>
      <c r="M71" s="5" t="n"/>
      <c r="N71" s="6">
        <f>IF('Bilan thermique'!B71="","",IFERROR(VLOOKUP('Paramètres'!$D$16,'Paramètres'!$D$15:$E$19,2,FALSE),0))</f>
        <v/>
      </c>
      <c r="O71" s="5" t="n"/>
      <c r="P71" s="6">
        <f>IF('Bilan thermique'!B71="","",IFERROR(VLOOKUP('Paramètres'!$D$17,'Paramètres'!$D$15:$E$19,2,FALSE),0))</f>
        <v/>
      </c>
      <c r="Q71" s="5" t="n"/>
      <c r="R71" s="6">
        <f>IF('Bilan thermique'!B71="","",IFERROR(VLOOKUP('Paramètres'!$D$18,'Paramètres'!$D$15:$E$19,2,FALSE),0))</f>
        <v/>
      </c>
      <c r="S71" s="5" t="n"/>
      <c r="T71" s="6">
        <f>IF('Bilan thermique'!B71="","",IFERROR(VLOOKUP('Paramètres'!$D$19,'Paramètres'!$D$15:$E$19,2,FALSE),0))</f>
        <v/>
      </c>
      <c r="U71" s="5" t="n"/>
      <c r="V71" s="7">
        <f>IF(OR('Bilan thermique'!K71="",'Bilan thermique'!L71="",'Bilan thermique'!J71=""),"",'Bilan thermique'!K71*'Bilan thermique'!L71*'Bilan thermique'!J71)</f>
        <v/>
      </c>
      <c r="W71" s="7">
        <f>IF(OR('Bilan thermique'!M71="",'Bilan thermique'!N71="",'Bilan thermique'!J71=""),"",'Bilan thermique'!M71*'Bilan thermique'!N71*'Bilan thermique'!J71)</f>
        <v/>
      </c>
      <c r="X71" s="7">
        <f>IF(OR('Bilan thermique'!O71="",'Bilan thermique'!P71="",'Bilan thermique'!J71=""),"",'Bilan thermique'!O71*'Bilan thermique'!P71*'Bilan thermique'!J71)</f>
        <v/>
      </c>
      <c r="Y71" s="7">
        <f>IF(OR('Bilan thermique'!Q71="",'Bilan thermique'!R71="",'Bilan thermique'!J71=""),"",'Bilan thermique'!Q71*'Bilan thermique'!R71*'Bilan thermique'!J71)</f>
        <v/>
      </c>
      <c r="Z71" s="7">
        <f>IF(OR('Bilan thermique'!S71="",'Bilan thermique'!T71="",'Bilan thermique'!J71=""),"",'Bilan thermique'!S71*'Bilan thermique'!T71*'Bilan thermique'!J71)</f>
        <v/>
      </c>
      <c r="AA71" s="7">
        <f>IF(OR('Bilan thermique'!G71="",'Bilan thermique'!U71="",'Bilan thermique'!J71=""),"",'Paramètres'!$B$10*'Bilan thermique'!G71*'Bilan thermique'!U71*'Bilan thermique'!J71)</f>
        <v/>
      </c>
      <c r="AB71" s="7">
        <f>IF(COUNTA('Bilan thermique'!C71,'Bilan thermique'!E71,'Bilan thermique'!F71,'Bilan thermique'!K71,'Bilan thermique'!M71,'Bilan thermique'!O71,'Bilan thermique'!Q71,'Bilan thermique'!S71,'Bilan thermique'!U71)&lt;9,"",SUM('Bilan thermique'!V71:AA71))</f>
        <v/>
      </c>
      <c r="AC71" s="8">
        <f>IF('Bilan thermique'!B71="","",'Paramètres'!$B$11)</f>
        <v/>
      </c>
      <c r="AD71" s="7">
        <f>IF(OR('Bilan thermique'!AB71="",'Bilan thermique'!AC71=""),"",'Bilan thermique'!AB71*(1+'Bilan thermique'!AC71))</f>
        <v/>
      </c>
      <c r="AE71" s="8">
        <f>IF('Bilan thermique'!AB71="","",IFERROR('Bilan thermique'!AB71/SUM('Bilan thermique'!$AB$3:$AB$102),0))</f>
        <v/>
      </c>
      <c r="AF71" s="9">
        <f>IF('Bilan thermique'!AD71="","",IF('Bilan thermique'!AD71&gt;15000,"À vérifier",IF('Bilan thermique'!AD71&gt;8000,"Élevée","Normale")))</f>
        <v/>
      </c>
    </row>
    <row r="72">
      <c r="A72" s="3" t="n"/>
      <c r="B72" s="4" t="n"/>
      <c r="C72" s="3" t="n"/>
      <c r="D72" s="4" t="n"/>
      <c r="E72" s="5" t="n"/>
      <c r="F72" s="5" t="n"/>
      <c r="G72" s="10">
        <f>IF(OR('Bilan thermique'!E72="",'Bilan thermique'!F72=""),"",'Bilan thermique'!E72*'Bilan thermique'!F72)</f>
        <v/>
      </c>
      <c r="H72" s="10">
        <f>IF('Bilan thermique'!B72="","",'Paramètres'!$B$9)</f>
        <v/>
      </c>
      <c r="I72" s="10">
        <f>IF('Bilan thermique'!C72="","",IFERROR(VLOOKUP('Bilan thermique'!C72,'Paramètres'!$A$15:$B$23,2,FALSE),-5))</f>
        <v/>
      </c>
      <c r="J72" s="10">
        <f>IF(OR('Bilan thermique'!H72="",'Bilan thermique'!I72=""),"",'Bilan thermique'!H72-'Bilan thermique'!I72)</f>
        <v/>
      </c>
      <c r="K72" s="5" t="n"/>
      <c r="L72" s="10">
        <f>IF('Bilan thermique'!B72="","",IFERROR(VLOOKUP('Paramètres'!$D$15,'Paramètres'!$D$15:$E$19,2,FALSE),0))</f>
        <v/>
      </c>
      <c r="M72" s="5" t="n"/>
      <c r="N72" s="10">
        <f>IF('Bilan thermique'!B72="","",IFERROR(VLOOKUP('Paramètres'!$D$16,'Paramètres'!$D$15:$E$19,2,FALSE),0))</f>
        <v/>
      </c>
      <c r="O72" s="5" t="n"/>
      <c r="P72" s="10">
        <f>IF('Bilan thermique'!B72="","",IFERROR(VLOOKUP('Paramètres'!$D$17,'Paramètres'!$D$15:$E$19,2,FALSE),0))</f>
        <v/>
      </c>
      <c r="Q72" s="5" t="n"/>
      <c r="R72" s="10">
        <f>IF('Bilan thermique'!B72="","",IFERROR(VLOOKUP('Paramètres'!$D$18,'Paramètres'!$D$15:$E$19,2,FALSE),0))</f>
        <v/>
      </c>
      <c r="S72" s="5" t="n"/>
      <c r="T72" s="10">
        <f>IF('Bilan thermique'!B72="","",IFERROR(VLOOKUP('Paramètres'!$D$19,'Paramètres'!$D$15:$E$19,2,FALSE),0))</f>
        <v/>
      </c>
      <c r="U72" s="5" t="n"/>
      <c r="V72" s="11">
        <f>IF(OR('Bilan thermique'!K72="",'Bilan thermique'!L72="",'Bilan thermique'!J72=""),"",'Bilan thermique'!K72*'Bilan thermique'!L72*'Bilan thermique'!J72)</f>
        <v/>
      </c>
      <c r="W72" s="11">
        <f>IF(OR('Bilan thermique'!M72="",'Bilan thermique'!N72="",'Bilan thermique'!J72=""),"",'Bilan thermique'!M72*'Bilan thermique'!N72*'Bilan thermique'!J72)</f>
        <v/>
      </c>
      <c r="X72" s="11">
        <f>IF(OR('Bilan thermique'!O72="",'Bilan thermique'!P72="",'Bilan thermique'!J72=""),"",'Bilan thermique'!O72*'Bilan thermique'!P72*'Bilan thermique'!J72)</f>
        <v/>
      </c>
      <c r="Y72" s="11">
        <f>IF(OR('Bilan thermique'!Q72="",'Bilan thermique'!R72="",'Bilan thermique'!J72=""),"",'Bilan thermique'!Q72*'Bilan thermique'!R72*'Bilan thermique'!J72)</f>
        <v/>
      </c>
      <c r="Z72" s="11">
        <f>IF(OR('Bilan thermique'!S72="",'Bilan thermique'!T72="",'Bilan thermique'!J72=""),"",'Bilan thermique'!S72*'Bilan thermique'!T72*'Bilan thermique'!J72)</f>
        <v/>
      </c>
      <c r="AA72" s="11">
        <f>IF(OR('Bilan thermique'!G72="",'Bilan thermique'!U72="",'Bilan thermique'!J72=""),"",'Paramètres'!$B$10*'Bilan thermique'!G72*'Bilan thermique'!U72*'Bilan thermique'!J72)</f>
        <v/>
      </c>
      <c r="AB72" s="11">
        <f>IF(COUNTA('Bilan thermique'!C72,'Bilan thermique'!E72,'Bilan thermique'!F72,'Bilan thermique'!K72,'Bilan thermique'!M72,'Bilan thermique'!O72,'Bilan thermique'!Q72,'Bilan thermique'!S72,'Bilan thermique'!U72)&lt;9,"",SUM('Bilan thermique'!V72:AA72))</f>
        <v/>
      </c>
      <c r="AC72" s="12">
        <f>IF('Bilan thermique'!B72="","",'Paramètres'!$B$11)</f>
        <v/>
      </c>
      <c r="AD72" s="11">
        <f>IF(OR('Bilan thermique'!AB72="",'Bilan thermique'!AC72=""),"",'Bilan thermique'!AB72*(1+'Bilan thermique'!AC72))</f>
        <v/>
      </c>
      <c r="AE72" s="12">
        <f>IF('Bilan thermique'!AB72="","",IFERROR('Bilan thermique'!AB72/SUM('Bilan thermique'!$AB$3:$AB$102),0))</f>
        <v/>
      </c>
      <c r="AF72" s="13">
        <f>IF('Bilan thermique'!AD72="","",IF('Bilan thermique'!AD72&gt;15000,"À vérifier",IF('Bilan thermique'!AD72&gt;8000,"Élevée","Normale")))</f>
        <v/>
      </c>
    </row>
    <row r="73">
      <c r="A73" s="3" t="n"/>
      <c r="B73" s="4" t="n"/>
      <c r="C73" s="3" t="n"/>
      <c r="D73" s="4" t="n"/>
      <c r="E73" s="5" t="n"/>
      <c r="F73" s="5" t="n"/>
      <c r="G73" s="6">
        <f>IF(OR('Bilan thermique'!E73="",'Bilan thermique'!F73=""),"",'Bilan thermique'!E73*'Bilan thermique'!F73)</f>
        <v/>
      </c>
      <c r="H73" s="6">
        <f>IF('Bilan thermique'!B73="","",'Paramètres'!$B$9)</f>
        <v/>
      </c>
      <c r="I73" s="6">
        <f>IF('Bilan thermique'!C73="","",IFERROR(VLOOKUP('Bilan thermique'!C73,'Paramètres'!$A$15:$B$23,2,FALSE),-5))</f>
        <v/>
      </c>
      <c r="J73" s="6">
        <f>IF(OR('Bilan thermique'!H73="",'Bilan thermique'!I73=""),"",'Bilan thermique'!H73-'Bilan thermique'!I73)</f>
        <v/>
      </c>
      <c r="K73" s="5" t="n"/>
      <c r="L73" s="6">
        <f>IF('Bilan thermique'!B73="","",IFERROR(VLOOKUP('Paramètres'!$D$15,'Paramètres'!$D$15:$E$19,2,FALSE),0))</f>
        <v/>
      </c>
      <c r="M73" s="5" t="n"/>
      <c r="N73" s="6">
        <f>IF('Bilan thermique'!B73="","",IFERROR(VLOOKUP('Paramètres'!$D$16,'Paramètres'!$D$15:$E$19,2,FALSE),0))</f>
        <v/>
      </c>
      <c r="O73" s="5" t="n"/>
      <c r="P73" s="6">
        <f>IF('Bilan thermique'!B73="","",IFERROR(VLOOKUP('Paramètres'!$D$17,'Paramètres'!$D$15:$E$19,2,FALSE),0))</f>
        <v/>
      </c>
      <c r="Q73" s="5" t="n"/>
      <c r="R73" s="6">
        <f>IF('Bilan thermique'!B73="","",IFERROR(VLOOKUP('Paramètres'!$D$18,'Paramètres'!$D$15:$E$19,2,FALSE),0))</f>
        <v/>
      </c>
      <c r="S73" s="5" t="n"/>
      <c r="T73" s="6">
        <f>IF('Bilan thermique'!B73="","",IFERROR(VLOOKUP('Paramètres'!$D$19,'Paramètres'!$D$15:$E$19,2,FALSE),0))</f>
        <v/>
      </c>
      <c r="U73" s="5" t="n"/>
      <c r="V73" s="7">
        <f>IF(OR('Bilan thermique'!K73="",'Bilan thermique'!L73="",'Bilan thermique'!J73=""),"",'Bilan thermique'!K73*'Bilan thermique'!L73*'Bilan thermique'!J73)</f>
        <v/>
      </c>
      <c r="W73" s="7">
        <f>IF(OR('Bilan thermique'!M73="",'Bilan thermique'!N73="",'Bilan thermique'!J73=""),"",'Bilan thermique'!M73*'Bilan thermique'!N73*'Bilan thermique'!J73)</f>
        <v/>
      </c>
      <c r="X73" s="7">
        <f>IF(OR('Bilan thermique'!O73="",'Bilan thermique'!P73="",'Bilan thermique'!J73=""),"",'Bilan thermique'!O73*'Bilan thermique'!P73*'Bilan thermique'!J73)</f>
        <v/>
      </c>
      <c r="Y73" s="7">
        <f>IF(OR('Bilan thermique'!Q73="",'Bilan thermique'!R73="",'Bilan thermique'!J73=""),"",'Bilan thermique'!Q73*'Bilan thermique'!R73*'Bilan thermique'!J73)</f>
        <v/>
      </c>
      <c r="Z73" s="7">
        <f>IF(OR('Bilan thermique'!S73="",'Bilan thermique'!T73="",'Bilan thermique'!J73=""),"",'Bilan thermique'!S73*'Bilan thermique'!T73*'Bilan thermique'!J73)</f>
        <v/>
      </c>
      <c r="AA73" s="7">
        <f>IF(OR('Bilan thermique'!G73="",'Bilan thermique'!U73="",'Bilan thermique'!J73=""),"",'Paramètres'!$B$10*'Bilan thermique'!G73*'Bilan thermique'!U73*'Bilan thermique'!J73)</f>
        <v/>
      </c>
      <c r="AB73" s="7">
        <f>IF(COUNTA('Bilan thermique'!C73,'Bilan thermique'!E73,'Bilan thermique'!F73,'Bilan thermique'!K73,'Bilan thermique'!M73,'Bilan thermique'!O73,'Bilan thermique'!Q73,'Bilan thermique'!S73,'Bilan thermique'!U73)&lt;9,"",SUM('Bilan thermique'!V73:AA73))</f>
        <v/>
      </c>
      <c r="AC73" s="8">
        <f>IF('Bilan thermique'!B73="","",'Paramètres'!$B$11)</f>
        <v/>
      </c>
      <c r="AD73" s="7">
        <f>IF(OR('Bilan thermique'!AB73="",'Bilan thermique'!AC73=""),"",'Bilan thermique'!AB73*(1+'Bilan thermique'!AC73))</f>
        <v/>
      </c>
      <c r="AE73" s="8">
        <f>IF('Bilan thermique'!AB73="","",IFERROR('Bilan thermique'!AB73/SUM('Bilan thermique'!$AB$3:$AB$102),0))</f>
        <v/>
      </c>
      <c r="AF73" s="9">
        <f>IF('Bilan thermique'!AD73="","",IF('Bilan thermique'!AD73&gt;15000,"À vérifier",IF('Bilan thermique'!AD73&gt;8000,"Élevée","Normale")))</f>
        <v/>
      </c>
    </row>
    <row r="74">
      <c r="A74" s="3" t="n"/>
      <c r="B74" s="4" t="n"/>
      <c r="C74" s="3" t="n"/>
      <c r="D74" s="4" t="n"/>
      <c r="E74" s="5" t="n"/>
      <c r="F74" s="5" t="n"/>
      <c r="G74" s="10">
        <f>IF(OR('Bilan thermique'!E74="",'Bilan thermique'!F74=""),"",'Bilan thermique'!E74*'Bilan thermique'!F74)</f>
        <v/>
      </c>
      <c r="H74" s="10">
        <f>IF('Bilan thermique'!B74="","",'Paramètres'!$B$9)</f>
        <v/>
      </c>
      <c r="I74" s="10">
        <f>IF('Bilan thermique'!C74="","",IFERROR(VLOOKUP('Bilan thermique'!C74,'Paramètres'!$A$15:$B$23,2,FALSE),-5))</f>
        <v/>
      </c>
      <c r="J74" s="10">
        <f>IF(OR('Bilan thermique'!H74="",'Bilan thermique'!I74=""),"",'Bilan thermique'!H74-'Bilan thermique'!I74)</f>
        <v/>
      </c>
      <c r="K74" s="5" t="n"/>
      <c r="L74" s="10">
        <f>IF('Bilan thermique'!B74="","",IFERROR(VLOOKUP('Paramètres'!$D$15,'Paramètres'!$D$15:$E$19,2,FALSE),0))</f>
        <v/>
      </c>
      <c r="M74" s="5" t="n"/>
      <c r="N74" s="10">
        <f>IF('Bilan thermique'!B74="","",IFERROR(VLOOKUP('Paramètres'!$D$16,'Paramètres'!$D$15:$E$19,2,FALSE),0))</f>
        <v/>
      </c>
      <c r="O74" s="5" t="n"/>
      <c r="P74" s="10">
        <f>IF('Bilan thermique'!B74="","",IFERROR(VLOOKUP('Paramètres'!$D$17,'Paramètres'!$D$15:$E$19,2,FALSE),0))</f>
        <v/>
      </c>
      <c r="Q74" s="5" t="n"/>
      <c r="R74" s="10">
        <f>IF('Bilan thermique'!B74="","",IFERROR(VLOOKUP('Paramètres'!$D$18,'Paramètres'!$D$15:$E$19,2,FALSE),0))</f>
        <v/>
      </c>
      <c r="S74" s="5" t="n"/>
      <c r="T74" s="10">
        <f>IF('Bilan thermique'!B74="","",IFERROR(VLOOKUP('Paramètres'!$D$19,'Paramètres'!$D$15:$E$19,2,FALSE),0))</f>
        <v/>
      </c>
      <c r="U74" s="5" t="n"/>
      <c r="V74" s="11">
        <f>IF(OR('Bilan thermique'!K74="",'Bilan thermique'!L74="",'Bilan thermique'!J74=""),"",'Bilan thermique'!K74*'Bilan thermique'!L74*'Bilan thermique'!J74)</f>
        <v/>
      </c>
      <c r="W74" s="11">
        <f>IF(OR('Bilan thermique'!M74="",'Bilan thermique'!N74="",'Bilan thermique'!J74=""),"",'Bilan thermique'!M74*'Bilan thermique'!N74*'Bilan thermique'!J74)</f>
        <v/>
      </c>
      <c r="X74" s="11">
        <f>IF(OR('Bilan thermique'!O74="",'Bilan thermique'!P74="",'Bilan thermique'!J74=""),"",'Bilan thermique'!O74*'Bilan thermique'!P74*'Bilan thermique'!J74)</f>
        <v/>
      </c>
      <c r="Y74" s="11">
        <f>IF(OR('Bilan thermique'!Q74="",'Bilan thermique'!R74="",'Bilan thermique'!J74=""),"",'Bilan thermique'!Q74*'Bilan thermique'!R74*'Bilan thermique'!J74)</f>
        <v/>
      </c>
      <c r="Z74" s="11">
        <f>IF(OR('Bilan thermique'!S74="",'Bilan thermique'!T74="",'Bilan thermique'!J74=""),"",'Bilan thermique'!S74*'Bilan thermique'!T74*'Bilan thermique'!J74)</f>
        <v/>
      </c>
      <c r="AA74" s="11">
        <f>IF(OR('Bilan thermique'!G74="",'Bilan thermique'!U74="",'Bilan thermique'!J74=""),"",'Paramètres'!$B$10*'Bilan thermique'!G74*'Bilan thermique'!U74*'Bilan thermique'!J74)</f>
        <v/>
      </c>
      <c r="AB74" s="11">
        <f>IF(COUNTA('Bilan thermique'!C74,'Bilan thermique'!E74,'Bilan thermique'!F74,'Bilan thermique'!K74,'Bilan thermique'!M74,'Bilan thermique'!O74,'Bilan thermique'!Q74,'Bilan thermique'!S74,'Bilan thermique'!U74)&lt;9,"",SUM('Bilan thermique'!V74:AA74))</f>
        <v/>
      </c>
      <c r="AC74" s="12">
        <f>IF('Bilan thermique'!B74="","",'Paramètres'!$B$11)</f>
        <v/>
      </c>
      <c r="AD74" s="11">
        <f>IF(OR('Bilan thermique'!AB74="",'Bilan thermique'!AC74=""),"",'Bilan thermique'!AB74*(1+'Bilan thermique'!AC74))</f>
        <v/>
      </c>
      <c r="AE74" s="12">
        <f>IF('Bilan thermique'!AB74="","",IFERROR('Bilan thermique'!AB74/SUM('Bilan thermique'!$AB$3:$AB$102),0))</f>
        <v/>
      </c>
      <c r="AF74" s="13">
        <f>IF('Bilan thermique'!AD74="","",IF('Bilan thermique'!AD74&gt;15000,"À vérifier",IF('Bilan thermique'!AD74&gt;8000,"Élevée","Normale")))</f>
        <v/>
      </c>
    </row>
    <row r="75">
      <c r="A75" s="3" t="n"/>
      <c r="B75" s="4" t="n"/>
      <c r="C75" s="3" t="n"/>
      <c r="D75" s="4" t="n"/>
      <c r="E75" s="5" t="n"/>
      <c r="F75" s="5" t="n"/>
      <c r="G75" s="6">
        <f>IF(OR('Bilan thermique'!E75="",'Bilan thermique'!F75=""),"",'Bilan thermique'!E75*'Bilan thermique'!F75)</f>
        <v/>
      </c>
      <c r="H75" s="6">
        <f>IF('Bilan thermique'!B75="","",'Paramètres'!$B$9)</f>
        <v/>
      </c>
      <c r="I75" s="6">
        <f>IF('Bilan thermique'!C75="","",IFERROR(VLOOKUP('Bilan thermique'!C75,'Paramètres'!$A$15:$B$23,2,FALSE),-5))</f>
        <v/>
      </c>
      <c r="J75" s="6">
        <f>IF(OR('Bilan thermique'!H75="",'Bilan thermique'!I75=""),"",'Bilan thermique'!H75-'Bilan thermique'!I75)</f>
        <v/>
      </c>
      <c r="K75" s="5" t="n"/>
      <c r="L75" s="6">
        <f>IF('Bilan thermique'!B75="","",IFERROR(VLOOKUP('Paramètres'!$D$15,'Paramètres'!$D$15:$E$19,2,FALSE),0))</f>
        <v/>
      </c>
      <c r="M75" s="5" t="n"/>
      <c r="N75" s="6">
        <f>IF('Bilan thermique'!B75="","",IFERROR(VLOOKUP('Paramètres'!$D$16,'Paramètres'!$D$15:$E$19,2,FALSE),0))</f>
        <v/>
      </c>
      <c r="O75" s="5" t="n"/>
      <c r="P75" s="6">
        <f>IF('Bilan thermique'!B75="","",IFERROR(VLOOKUP('Paramètres'!$D$17,'Paramètres'!$D$15:$E$19,2,FALSE),0))</f>
        <v/>
      </c>
      <c r="Q75" s="5" t="n"/>
      <c r="R75" s="6">
        <f>IF('Bilan thermique'!B75="","",IFERROR(VLOOKUP('Paramètres'!$D$18,'Paramètres'!$D$15:$E$19,2,FALSE),0))</f>
        <v/>
      </c>
      <c r="S75" s="5" t="n"/>
      <c r="T75" s="6">
        <f>IF('Bilan thermique'!B75="","",IFERROR(VLOOKUP('Paramètres'!$D$19,'Paramètres'!$D$15:$E$19,2,FALSE),0))</f>
        <v/>
      </c>
      <c r="U75" s="5" t="n"/>
      <c r="V75" s="7">
        <f>IF(OR('Bilan thermique'!K75="",'Bilan thermique'!L75="",'Bilan thermique'!J75=""),"",'Bilan thermique'!K75*'Bilan thermique'!L75*'Bilan thermique'!J75)</f>
        <v/>
      </c>
      <c r="W75" s="7">
        <f>IF(OR('Bilan thermique'!M75="",'Bilan thermique'!N75="",'Bilan thermique'!J75=""),"",'Bilan thermique'!M75*'Bilan thermique'!N75*'Bilan thermique'!J75)</f>
        <v/>
      </c>
      <c r="X75" s="7">
        <f>IF(OR('Bilan thermique'!O75="",'Bilan thermique'!P75="",'Bilan thermique'!J75=""),"",'Bilan thermique'!O75*'Bilan thermique'!P75*'Bilan thermique'!J75)</f>
        <v/>
      </c>
      <c r="Y75" s="7">
        <f>IF(OR('Bilan thermique'!Q75="",'Bilan thermique'!R75="",'Bilan thermique'!J75=""),"",'Bilan thermique'!Q75*'Bilan thermique'!R75*'Bilan thermique'!J75)</f>
        <v/>
      </c>
      <c r="Z75" s="7">
        <f>IF(OR('Bilan thermique'!S75="",'Bilan thermique'!T75="",'Bilan thermique'!J75=""),"",'Bilan thermique'!S75*'Bilan thermique'!T75*'Bilan thermique'!J75)</f>
        <v/>
      </c>
      <c r="AA75" s="7">
        <f>IF(OR('Bilan thermique'!G75="",'Bilan thermique'!U75="",'Bilan thermique'!J75=""),"",'Paramètres'!$B$10*'Bilan thermique'!G75*'Bilan thermique'!U75*'Bilan thermique'!J75)</f>
        <v/>
      </c>
      <c r="AB75" s="7">
        <f>IF(COUNTA('Bilan thermique'!C75,'Bilan thermique'!E75,'Bilan thermique'!F75,'Bilan thermique'!K75,'Bilan thermique'!M75,'Bilan thermique'!O75,'Bilan thermique'!Q75,'Bilan thermique'!S75,'Bilan thermique'!U75)&lt;9,"",SUM('Bilan thermique'!V75:AA75))</f>
        <v/>
      </c>
      <c r="AC75" s="8">
        <f>IF('Bilan thermique'!B75="","",'Paramètres'!$B$11)</f>
        <v/>
      </c>
      <c r="AD75" s="7">
        <f>IF(OR('Bilan thermique'!AB75="",'Bilan thermique'!AC75=""),"",'Bilan thermique'!AB75*(1+'Bilan thermique'!AC75))</f>
        <v/>
      </c>
      <c r="AE75" s="8">
        <f>IF('Bilan thermique'!AB75="","",IFERROR('Bilan thermique'!AB75/SUM('Bilan thermique'!$AB$3:$AB$102),0))</f>
        <v/>
      </c>
      <c r="AF75" s="9">
        <f>IF('Bilan thermique'!AD75="","",IF('Bilan thermique'!AD75&gt;15000,"À vérifier",IF('Bilan thermique'!AD75&gt;8000,"Élevée","Normale")))</f>
        <v/>
      </c>
    </row>
    <row r="76">
      <c r="A76" s="3" t="n"/>
      <c r="B76" s="4" t="n"/>
      <c r="C76" s="3" t="n"/>
      <c r="D76" s="4" t="n"/>
      <c r="E76" s="5" t="n"/>
      <c r="F76" s="5" t="n"/>
      <c r="G76" s="10">
        <f>IF(OR('Bilan thermique'!E76="",'Bilan thermique'!F76=""),"",'Bilan thermique'!E76*'Bilan thermique'!F76)</f>
        <v/>
      </c>
      <c r="H76" s="10">
        <f>IF('Bilan thermique'!B76="","",'Paramètres'!$B$9)</f>
        <v/>
      </c>
      <c r="I76" s="10">
        <f>IF('Bilan thermique'!C76="","",IFERROR(VLOOKUP('Bilan thermique'!C76,'Paramètres'!$A$15:$B$23,2,FALSE),-5))</f>
        <v/>
      </c>
      <c r="J76" s="10">
        <f>IF(OR('Bilan thermique'!H76="",'Bilan thermique'!I76=""),"",'Bilan thermique'!H76-'Bilan thermique'!I76)</f>
        <v/>
      </c>
      <c r="K76" s="5" t="n"/>
      <c r="L76" s="10">
        <f>IF('Bilan thermique'!B76="","",IFERROR(VLOOKUP('Paramètres'!$D$15,'Paramètres'!$D$15:$E$19,2,FALSE),0))</f>
        <v/>
      </c>
      <c r="M76" s="5" t="n"/>
      <c r="N76" s="10">
        <f>IF('Bilan thermique'!B76="","",IFERROR(VLOOKUP('Paramètres'!$D$16,'Paramètres'!$D$15:$E$19,2,FALSE),0))</f>
        <v/>
      </c>
      <c r="O76" s="5" t="n"/>
      <c r="P76" s="10">
        <f>IF('Bilan thermique'!B76="","",IFERROR(VLOOKUP('Paramètres'!$D$17,'Paramètres'!$D$15:$E$19,2,FALSE),0))</f>
        <v/>
      </c>
      <c r="Q76" s="5" t="n"/>
      <c r="R76" s="10">
        <f>IF('Bilan thermique'!B76="","",IFERROR(VLOOKUP('Paramètres'!$D$18,'Paramètres'!$D$15:$E$19,2,FALSE),0))</f>
        <v/>
      </c>
      <c r="S76" s="5" t="n"/>
      <c r="T76" s="10">
        <f>IF('Bilan thermique'!B76="","",IFERROR(VLOOKUP('Paramètres'!$D$19,'Paramètres'!$D$15:$E$19,2,FALSE),0))</f>
        <v/>
      </c>
      <c r="U76" s="5" t="n"/>
      <c r="V76" s="11">
        <f>IF(OR('Bilan thermique'!K76="",'Bilan thermique'!L76="",'Bilan thermique'!J76=""),"",'Bilan thermique'!K76*'Bilan thermique'!L76*'Bilan thermique'!J76)</f>
        <v/>
      </c>
      <c r="W76" s="11">
        <f>IF(OR('Bilan thermique'!M76="",'Bilan thermique'!N76="",'Bilan thermique'!J76=""),"",'Bilan thermique'!M76*'Bilan thermique'!N76*'Bilan thermique'!J76)</f>
        <v/>
      </c>
      <c r="X76" s="11">
        <f>IF(OR('Bilan thermique'!O76="",'Bilan thermique'!P76="",'Bilan thermique'!J76=""),"",'Bilan thermique'!O76*'Bilan thermique'!P76*'Bilan thermique'!J76)</f>
        <v/>
      </c>
      <c r="Y76" s="11">
        <f>IF(OR('Bilan thermique'!Q76="",'Bilan thermique'!R76="",'Bilan thermique'!J76=""),"",'Bilan thermique'!Q76*'Bilan thermique'!R76*'Bilan thermique'!J76)</f>
        <v/>
      </c>
      <c r="Z76" s="11">
        <f>IF(OR('Bilan thermique'!S76="",'Bilan thermique'!T76="",'Bilan thermique'!J76=""),"",'Bilan thermique'!S76*'Bilan thermique'!T76*'Bilan thermique'!J76)</f>
        <v/>
      </c>
      <c r="AA76" s="11">
        <f>IF(OR('Bilan thermique'!G76="",'Bilan thermique'!U76="",'Bilan thermique'!J76=""),"",'Paramètres'!$B$10*'Bilan thermique'!G76*'Bilan thermique'!U76*'Bilan thermique'!J76)</f>
        <v/>
      </c>
      <c r="AB76" s="11">
        <f>IF(COUNTA('Bilan thermique'!C76,'Bilan thermique'!E76,'Bilan thermique'!F76,'Bilan thermique'!K76,'Bilan thermique'!M76,'Bilan thermique'!O76,'Bilan thermique'!Q76,'Bilan thermique'!S76,'Bilan thermique'!U76)&lt;9,"",SUM('Bilan thermique'!V76:AA76))</f>
        <v/>
      </c>
      <c r="AC76" s="12">
        <f>IF('Bilan thermique'!B76="","",'Paramètres'!$B$11)</f>
        <v/>
      </c>
      <c r="AD76" s="11">
        <f>IF(OR('Bilan thermique'!AB76="",'Bilan thermique'!AC76=""),"",'Bilan thermique'!AB76*(1+'Bilan thermique'!AC76))</f>
        <v/>
      </c>
      <c r="AE76" s="12">
        <f>IF('Bilan thermique'!AB76="","",IFERROR('Bilan thermique'!AB76/SUM('Bilan thermique'!$AB$3:$AB$102),0))</f>
        <v/>
      </c>
      <c r="AF76" s="13">
        <f>IF('Bilan thermique'!AD76="","",IF('Bilan thermique'!AD76&gt;15000,"À vérifier",IF('Bilan thermique'!AD76&gt;8000,"Élevée","Normale")))</f>
        <v/>
      </c>
    </row>
    <row r="77">
      <c r="A77" s="3" t="n"/>
      <c r="B77" s="4" t="n"/>
      <c r="C77" s="3" t="n"/>
      <c r="D77" s="4" t="n"/>
      <c r="E77" s="5" t="n"/>
      <c r="F77" s="5" t="n"/>
      <c r="G77" s="6">
        <f>IF(OR('Bilan thermique'!E77="",'Bilan thermique'!F77=""),"",'Bilan thermique'!E77*'Bilan thermique'!F77)</f>
        <v/>
      </c>
      <c r="H77" s="6">
        <f>IF('Bilan thermique'!B77="","",'Paramètres'!$B$9)</f>
        <v/>
      </c>
      <c r="I77" s="6">
        <f>IF('Bilan thermique'!C77="","",IFERROR(VLOOKUP('Bilan thermique'!C77,'Paramètres'!$A$15:$B$23,2,FALSE),-5))</f>
        <v/>
      </c>
      <c r="J77" s="6">
        <f>IF(OR('Bilan thermique'!H77="",'Bilan thermique'!I77=""),"",'Bilan thermique'!H77-'Bilan thermique'!I77)</f>
        <v/>
      </c>
      <c r="K77" s="5" t="n"/>
      <c r="L77" s="6">
        <f>IF('Bilan thermique'!B77="","",IFERROR(VLOOKUP('Paramètres'!$D$15,'Paramètres'!$D$15:$E$19,2,FALSE),0))</f>
        <v/>
      </c>
      <c r="M77" s="5" t="n"/>
      <c r="N77" s="6">
        <f>IF('Bilan thermique'!B77="","",IFERROR(VLOOKUP('Paramètres'!$D$16,'Paramètres'!$D$15:$E$19,2,FALSE),0))</f>
        <v/>
      </c>
      <c r="O77" s="5" t="n"/>
      <c r="P77" s="6">
        <f>IF('Bilan thermique'!B77="","",IFERROR(VLOOKUP('Paramètres'!$D$17,'Paramètres'!$D$15:$E$19,2,FALSE),0))</f>
        <v/>
      </c>
      <c r="Q77" s="5" t="n"/>
      <c r="R77" s="6">
        <f>IF('Bilan thermique'!B77="","",IFERROR(VLOOKUP('Paramètres'!$D$18,'Paramètres'!$D$15:$E$19,2,FALSE),0))</f>
        <v/>
      </c>
      <c r="S77" s="5" t="n"/>
      <c r="T77" s="6">
        <f>IF('Bilan thermique'!B77="","",IFERROR(VLOOKUP('Paramètres'!$D$19,'Paramètres'!$D$15:$E$19,2,FALSE),0))</f>
        <v/>
      </c>
      <c r="U77" s="5" t="n"/>
      <c r="V77" s="7">
        <f>IF(OR('Bilan thermique'!K77="",'Bilan thermique'!L77="",'Bilan thermique'!J77=""),"",'Bilan thermique'!K77*'Bilan thermique'!L77*'Bilan thermique'!J77)</f>
        <v/>
      </c>
      <c r="W77" s="7">
        <f>IF(OR('Bilan thermique'!M77="",'Bilan thermique'!N77="",'Bilan thermique'!J77=""),"",'Bilan thermique'!M77*'Bilan thermique'!N77*'Bilan thermique'!J77)</f>
        <v/>
      </c>
      <c r="X77" s="7">
        <f>IF(OR('Bilan thermique'!O77="",'Bilan thermique'!P77="",'Bilan thermique'!J77=""),"",'Bilan thermique'!O77*'Bilan thermique'!P77*'Bilan thermique'!J77)</f>
        <v/>
      </c>
      <c r="Y77" s="7">
        <f>IF(OR('Bilan thermique'!Q77="",'Bilan thermique'!R77="",'Bilan thermique'!J77=""),"",'Bilan thermique'!Q77*'Bilan thermique'!R77*'Bilan thermique'!J77)</f>
        <v/>
      </c>
      <c r="Z77" s="7">
        <f>IF(OR('Bilan thermique'!S77="",'Bilan thermique'!T77="",'Bilan thermique'!J77=""),"",'Bilan thermique'!S77*'Bilan thermique'!T77*'Bilan thermique'!J77)</f>
        <v/>
      </c>
      <c r="AA77" s="7">
        <f>IF(OR('Bilan thermique'!G77="",'Bilan thermique'!U77="",'Bilan thermique'!J77=""),"",'Paramètres'!$B$10*'Bilan thermique'!G77*'Bilan thermique'!U77*'Bilan thermique'!J77)</f>
        <v/>
      </c>
      <c r="AB77" s="7">
        <f>IF(COUNTA('Bilan thermique'!C77,'Bilan thermique'!E77,'Bilan thermique'!F77,'Bilan thermique'!K77,'Bilan thermique'!M77,'Bilan thermique'!O77,'Bilan thermique'!Q77,'Bilan thermique'!S77,'Bilan thermique'!U77)&lt;9,"",SUM('Bilan thermique'!V77:AA77))</f>
        <v/>
      </c>
      <c r="AC77" s="8">
        <f>IF('Bilan thermique'!B77="","",'Paramètres'!$B$11)</f>
        <v/>
      </c>
      <c r="AD77" s="7">
        <f>IF(OR('Bilan thermique'!AB77="",'Bilan thermique'!AC77=""),"",'Bilan thermique'!AB77*(1+'Bilan thermique'!AC77))</f>
        <v/>
      </c>
      <c r="AE77" s="8">
        <f>IF('Bilan thermique'!AB77="","",IFERROR('Bilan thermique'!AB77/SUM('Bilan thermique'!$AB$3:$AB$102),0))</f>
        <v/>
      </c>
      <c r="AF77" s="9">
        <f>IF('Bilan thermique'!AD77="","",IF('Bilan thermique'!AD77&gt;15000,"À vérifier",IF('Bilan thermique'!AD77&gt;8000,"Élevée","Normale")))</f>
        <v/>
      </c>
    </row>
    <row r="78">
      <c r="A78" s="3" t="n"/>
      <c r="B78" s="4" t="n"/>
      <c r="C78" s="3" t="n"/>
      <c r="D78" s="4" t="n"/>
      <c r="E78" s="5" t="n"/>
      <c r="F78" s="5" t="n"/>
      <c r="G78" s="10">
        <f>IF(OR('Bilan thermique'!E78="",'Bilan thermique'!F78=""),"",'Bilan thermique'!E78*'Bilan thermique'!F78)</f>
        <v/>
      </c>
      <c r="H78" s="10">
        <f>IF('Bilan thermique'!B78="","",'Paramètres'!$B$9)</f>
        <v/>
      </c>
      <c r="I78" s="10">
        <f>IF('Bilan thermique'!C78="","",IFERROR(VLOOKUP('Bilan thermique'!C78,'Paramètres'!$A$15:$B$23,2,FALSE),-5))</f>
        <v/>
      </c>
      <c r="J78" s="10">
        <f>IF(OR('Bilan thermique'!H78="",'Bilan thermique'!I78=""),"",'Bilan thermique'!H78-'Bilan thermique'!I78)</f>
        <v/>
      </c>
      <c r="K78" s="5" t="n"/>
      <c r="L78" s="10">
        <f>IF('Bilan thermique'!B78="","",IFERROR(VLOOKUP('Paramètres'!$D$15,'Paramètres'!$D$15:$E$19,2,FALSE),0))</f>
        <v/>
      </c>
      <c r="M78" s="5" t="n"/>
      <c r="N78" s="10">
        <f>IF('Bilan thermique'!B78="","",IFERROR(VLOOKUP('Paramètres'!$D$16,'Paramètres'!$D$15:$E$19,2,FALSE),0))</f>
        <v/>
      </c>
      <c r="O78" s="5" t="n"/>
      <c r="P78" s="10">
        <f>IF('Bilan thermique'!B78="","",IFERROR(VLOOKUP('Paramètres'!$D$17,'Paramètres'!$D$15:$E$19,2,FALSE),0))</f>
        <v/>
      </c>
      <c r="Q78" s="5" t="n"/>
      <c r="R78" s="10">
        <f>IF('Bilan thermique'!B78="","",IFERROR(VLOOKUP('Paramètres'!$D$18,'Paramètres'!$D$15:$E$19,2,FALSE),0))</f>
        <v/>
      </c>
      <c r="S78" s="5" t="n"/>
      <c r="T78" s="10">
        <f>IF('Bilan thermique'!B78="","",IFERROR(VLOOKUP('Paramètres'!$D$19,'Paramètres'!$D$15:$E$19,2,FALSE),0))</f>
        <v/>
      </c>
      <c r="U78" s="5" t="n"/>
      <c r="V78" s="11">
        <f>IF(OR('Bilan thermique'!K78="",'Bilan thermique'!L78="",'Bilan thermique'!J78=""),"",'Bilan thermique'!K78*'Bilan thermique'!L78*'Bilan thermique'!J78)</f>
        <v/>
      </c>
      <c r="W78" s="11">
        <f>IF(OR('Bilan thermique'!M78="",'Bilan thermique'!N78="",'Bilan thermique'!J78=""),"",'Bilan thermique'!M78*'Bilan thermique'!N78*'Bilan thermique'!J78)</f>
        <v/>
      </c>
      <c r="X78" s="11">
        <f>IF(OR('Bilan thermique'!O78="",'Bilan thermique'!P78="",'Bilan thermique'!J78=""),"",'Bilan thermique'!O78*'Bilan thermique'!P78*'Bilan thermique'!J78)</f>
        <v/>
      </c>
      <c r="Y78" s="11">
        <f>IF(OR('Bilan thermique'!Q78="",'Bilan thermique'!R78="",'Bilan thermique'!J78=""),"",'Bilan thermique'!Q78*'Bilan thermique'!R78*'Bilan thermique'!J78)</f>
        <v/>
      </c>
      <c r="Z78" s="11">
        <f>IF(OR('Bilan thermique'!S78="",'Bilan thermique'!T78="",'Bilan thermique'!J78=""),"",'Bilan thermique'!S78*'Bilan thermique'!T78*'Bilan thermique'!J78)</f>
        <v/>
      </c>
      <c r="AA78" s="11">
        <f>IF(OR('Bilan thermique'!G78="",'Bilan thermique'!U78="",'Bilan thermique'!J78=""),"",'Paramètres'!$B$10*'Bilan thermique'!G78*'Bilan thermique'!U78*'Bilan thermique'!J78)</f>
        <v/>
      </c>
      <c r="AB78" s="11">
        <f>IF(COUNTA('Bilan thermique'!C78,'Bilan thermique'!E78,'Bilan thermique'!F78,'Bilan thermique'!K78,'Bilan thermique'!M78,'Bilan thermique'!O78,'Bilan thermique'!Q78,'Bilan thermique'!S78,'Bilan thermique'!U78)&lt;9,"",SUM('Bilan thermique'!V78:AA78))</f>
        <v/>
      </c>
      <c r="AC78" s="12">
        <f>IF('Bilan thermique'!B78="","",'Paramètres'!$B$11)</f>
        <v/>
      </c>
      <c r="AD78" s="11">
        <f>IF(OR('Bilan thermique'!AB78="",'Bilan thermique'!AC78=""),"",'Bilan thermique'!AB78*(1+'Bilan thermique'!AC78))</f>
        <v/>
      </c>
      <c r="AE78" s="12">
        <f>IF('Bilan thermique'!AB78="","",IFERROR('Bilan thermique'!AB78/SUM('Bilan thermique'!$AB$3:$AB$102),0))</f>
        <v/>
      </c>
      <c r="AF78" s="13">
        <f>IF('Bilan thermique'!AD78="","",IF('Bilan thermique'!AD78&gt;15000,"À vérifier",IF('Bilan thermique'!AD78&gt;8000,"Élevée","Normale")))</f>
        <v/>
      </c>
    </row>
    <row r="79">
      <c r="A79" s="3" t="n"/>
      <c r="B79" s="4" t="n"/>
      <c r="C79" s="3" t="n"/>
      <c r="D79" s="4" t="n"/>
      <c r="E79" s="5" t="n"/>
      <c r="F79" s="5" t="n"/>
      <c r="G79" s="6">
        <f>IF(OR('Bilan thermique'!E79="",'Bilan thermique'!F79=""),"",'Bilan thermique'!E79*'Bilan thermique'!F79)</f>
        <v/>
      </c>
      <c r="H79" s="6">
        <f>IF('Bilan thermique'!B79="","",'Paramètres'!$B$9)</f>
        <v/>
      </c>
      <c r="I79" s="6">
        <f>IF('Bilan thermique'!C79="","",IFERROR(VLOOKUP('Bilan thermique'!C79,'Paramètres'!$A$15:$B$23,2,FALSE),-5))</f>
        <v/>
      </c>
      <c r="J79" s="6">
        <f>IF(OR('Bilan thermique'!H79="",'Bilan thermique'!I79=""),"",'Bilan thermique'!H79-'Bilan thermique'!I79)</f>
        <v/>
      </c>
      <c r="K79" s="5" t="n"/>
      <c r="L79" s="6">
        <f>IF('Bilan thermique'!B79="","",IFERROR(VLOOKUP('Paramètres'!$D$15,'Paramètres'!$D$15:$E$19,2,FALSE),0))</f>
        <v/>
      </c>
      <c r="M79" s="5" t="n"/>
      <c r="N79" s="6">
        <f>IF('Bilan thermique'!B79="","",IFERROR(VLOOKUP('Paramètres'!$D$16,'Paramètres'!$D$15:$E$19,2,FALSE),0))</f>
        <v/>
      </c>
      <c r="O79" s="5" t="n"/>
      <c r="P79" s="6">
        <f>IF('Bilan thermique'!B79="","",IFERROR(VLOOKUP('Paramètres'!$D$17,'Paramètres'!$D$15:$E$19,2,FALSE),0))</f>
        <v/>
      </c>
      <c r="Q79" s="5" t="n"/>
      <c r="R79" s="6">
        <f>IF('Bilan thermique'!B79="","",IFERROR(VLOOKUP('Paramètres'!$D$18,'Paramètres'!$D$15:$E$19,2,FALSE),0))</f>
        <v/>
      </c>
      <c r="S79" s="5" t="n"/>
      <c r="T79" s="6">
        <f>IF('Bilan thermique'!B79="","",IFERROR(VLOOKUP('Paramètres'!$D$19,'Paramètres'!$D$15:$E$19,2,FALSE),0))</f>
        <v/>
      </c>
      <c r="U79" s="5" t="n"/>
      <c r="V79" s="7">
        <f>IF(OR('Bilan thermique'!K79="",'Bilan thermique'!L79="",'Bilan thermique'!J79=""),"",'Bilan thermique'!K79*'Bilan thermique'!L79*'Bilan thermique'!J79)</f>
        <v/>
      </c>
      <c r="W79" s="7">
        <f>IF(OR('Bilan thermique'!M79="",'Bilan thermique'!N79="",'Bilan thermique'!J79=""),"",'Bilan thermique'!M79*'Bilan thermique'!N79*'Bilan thermique'!J79)</f>
        <v/>
      </c>
      <c r="X79" s="7">
        <f>IF(OR('Bilan thermique'!O79="",'Bilan thermique'!P79="",'Bilan thermique'!J79=""),"",'Bilan thermique'!O79*'Bilan thermique'!P79*'Bilan thermique'!J79)</f>
        <v/>
      </c>
      <c r="Y79" s="7">
        <f>IF(OR('Bilan thermique'!Q79="",'Bilan thermique'!R79="",'Bilan thermique'!J79=""),"",'Bilan thermique'!Q79*'Bilan thermique'!R79*'Bilan thermique'!J79)</f>
        <v/>
      </c>
      <c r="Z79" s="7">
        <f>IF(OR('Bilan thermique'!S79="",'Bilan thermique'!T79="",'Bilan thermique'!J79=""),"",'Bilan thermique'!S79*'Bilan thermique'!T79*'Bilan thermique'!J79)</f>
        <v/>
      </c>
      <c r="AA79" s="7">
        <f>IF(OR('Bilan thermique'!G79="",'Bilan thermique'!U79="",'Bilan thermique'!J79=""),"",'Paramètres'!$B$10*'Bilan thermique'!G79*'Bilan thermique'!U79*'Bilan thermique'!J79)</f>
        <v/>
      </c>
      <c r="AB79" s="7">
        <f>IF(COUNTA('Bilan thermique'!C79,'Bilan thermique'!E79,'Bilan thermique'!F79,'Bilan thermique'!K79,'Bilan thermique'!M79,'Bilan thermique'!O79,'Bilan thermique'!Q79,'Bilan thermique'!S79,'Bilan thermique'!U79)&lt;9,"",SUM('Bilan thermique'!V79:AA79))</f>
        <v/>
      </c>
      <c r="AC79" s="8">
        <f>IF('Bilan thermique'!B79="","",'Paramètres'!$B$11)</f>
        <v/>
      </c>
      <c r="AD79" s="7">
        <f>IF(OR('Bilan thermique'!AB79="",'Bilan thermique'!AC79=""),"",'Bilan thermique'!AB79*(1+'Bilan thermique'!AC79))</f>
        <v/>
      </c>
      <c r="AE79" s="8">
        <f>IF('Bilan thermique'!AB79="","",IFERROR('Bilan thermique'!AB79/SUM('Bilan thermique'!$AB$3:$AB$102),0))</f>
        <v/>
      </c>
      <c r="AF79" s="9">
        <f>IF('Bilan thermique'!AD79="","",IF('Bilan thermique'!AD79&gt;15000,"À vérifier",IF('Bilan thermique'!AD79&gt;8000,"Élevée","Normale")))</f>
        <v/>
      </c>
    </row>
    <row r="80">
      <c r="A80" s="3" t="n"/>
      <c r="B80" s="4" t="n"/>
      <c r="C80" s="3" t="n"/>
      <c r="D80" s="4" t="n"/>
      <c r="E80" s="5" t="n"/>
      <c r="F80" s="5" t="n"/>
      <c r="G80" s="10">
        <f>IF(OR('Bilan thermique'!E80="",'Bilan thermique'!F80=""),"",'Bilan thermique'!E80*'Bilan thermique'!F80)</f>
        <v/>
      </c>
      <c r="H80" s="10">
        <f>IF('Bilan thermique'!B80="","",'Paramètres'!$B$9)</f>
        <v/>
      </c>
      <c r="I80" s="10">
        <f>IF('Bilan thermique'!C80="","",IFERROR(VLOOKUP('Bilan thermique'!C80,'Paramètres'!$A$15:$B$23,2,FALSE),-5))</f>
        <v/>
      </c>
      <c r="J80" s="10">
        <f>IF(OR('Bilan thermique'!H80="",'Bilan thermique'!I80=""),"",'Bilan thermique'!H80-'Bilan thermique'!I80)</f>
        <v/>
      </c>
      <c r="K80" s="5" t="n"/>
      <c r="L80" s="10">
        <f>IF('Bilan thermique'!B80="","",IFERROR(VLOOKUP('Paramètres'!$D$15,'Paramètres'!$D$15:$E$19,2,FALSE),0))</f>
        <v/>
      </c>
      <c r="M80" s="5" t="n"/>
      <c r="N80" s="10">
        <f>IF('Bilan thermique'!B80="","",IFERROR(VLOOKUP('Paramètres'!$D$16,'Paramètres'!$D$15:$E$19,2,FALSE),0))</f>
        <v/>
      </c>
      <c r="O80" s="5" t="n"/>
      <c r="P80" s="10">
        <f>IF('Bilan thermique'!B80="","",IFERROR(VLOOKUP('Paramètres'!$D$17,'Paramètres'!$D$15:$E$19,2,FALSE),0))</f>
        <v/>
      </c>
      <c r="Q80" s="5" t="n"/>
      <c r="R80" s="10">
        <f>IF('Bilan thermique'!B80="","",IFERROR(VLOOKUP('Paramètres'!$D$18,'Paramètres'!$D$15:$E$19,2,FALSE),0))</f>
        <v/>
      </c>
      <c r="S80" s="5" t="n"/>
      <c r="T80" s="10">
        <f>IF('Bilan thermique'!B80="","",IFERROR(VLOOKUP('Paramètres'!$D$19,'Paramètres'!$D$15:$E$19,2,FALSE),0))</f>
        <v/>
      </c>
      <c r="U80" s="5" t="n"/>
      <c r="V80" s="11">
        <f>IF(OR('Bilan thermique'!K80="",'Bilan thermique'!L80="",'Bilan thermique'!J80=""),"",'Bilan thermique'!K80*'Bilan thermique'!L80*'Bilan thermique'!J80)</f>
        <v/>
      </c>
      <c r="W80" s="11">
        <f>IF(OR('Bilan thermique'!M80="",'Bilan thermique'!N80="",'Bilan thermique'!J80=""),"",'Bilan thermique'!M80*'Bilan thermique'!N80*'Bilan thermique'!J80)</f>
        <v/>
      </c>
      <c r="X80" s="11">
        <f>IF(OR('Bilan thermique'!O80="",'Bilan thermique'!P80="",'Bilan thermique'!J80=""),"",'Bilan thermique'!O80*'Bilan thermique'!P80*'Bilan thermique'!J80)</f>
        <v/>
      </c>
      <c r="Y80" s="11">
        <f>IF(OR('Bilan thermique'!Q80="",'Bilan thermique'!R80="",'Bilan thermique'!J80=""),"",'Bilan thermique'!Q80*'Bilan thermique'!R80*'Bilan thermique'!J80)</f>
        <v/>
      </c>
      <c r="Z80" s="11">
        <f>IF(OR('Bilan thermique'!S80="",'Bilan thermique'!T80="",'Bilan thermique'!J80=""),"",'Bilan thermique'!S80*'Bilan thermique'!T80*'Bilan thermique'!J80)</f>
        <v/>
      </c>
      <c r="AA80" s="11">
        <f>IF(OR('Bilan thermique'!G80="",'Bilan thermique'!U80="",'Bilan thermique'!J80=""),"",'Paramètres'!$B$10*'Bilan thermique'!G80*'Bilan thermique'!U80*'Bilan thermique'!J80)</f>
        <v/>
      </c>
      <c r="AB80" s="11">
        <f>IF(COUNTA('Bilan thermique'!C80,'Bilan thermique'!E80,'Bilan thermique'!F80,'Bilan thermique'!K80,'Bilan thermique'!M80,'Bilan thermique'!O80,'Bilan thermique'!Q80,'Bilan thermique'!S80,'Bilan thermique'!U80)&lt;9,"",SUM('Bilan thermique'!V80:AA80))</f>
        <v/>
      </c>
      <c r="AC80" s="12">
        <f>IF('Bilan thermique'!B80="","",'Paramètres'!$B$11)</f>
        <v/>
      </c>
      <c r="AD80" s="11">
        <f>IF(OR('Bilan thermique'!AB80="",'Bilan thermique'!AC80=""),"",'Bilan thermique'!AB80*(1+'Bilan thermique'!AC80))</f>
        <v/>
      </c>
      <c r="AE80" s="12">
        <f>IF('Bilan thermique'!AB80="","",IFERROR('Bilan thermique'!AB80/SUM('Bilan thermique'!$AB$3:$AB$102),0))</f>
        <v/>
      </c>
      <c r="AF80" s="13">
        <f>IF('Bilan thermique'!AD80="","",IF('Bilan thermique'!AD80&gt;15000,"À vérifier",IF('Bilan thermique'!AD80&gt;8000,"Élevée","Normale")))</f>
        <v/>
      </c>
    </row>
    <row r="81">
      <c r="A81" s="3" t="n"/>
      <c r="B81" s="4" t="n"/>
      <c r="C81" s="3" t="n"/>
      <c r="D81" s="4" t="n"/>
      <c r="E81" s="5" t="n"/>
      <c r="F81" s="5" t="n"/>
      <c r="G81" s="6">
        <f>IF(OR('Bilan thermique'!E81="",'Bilan thermique'!F81=""),"",'Bilan thermique'!E81*'Bilan thermique'!F81)</f>
        <v/>
      </c>
      <c r="H81" s="6">
        <f>IF('Bilan thermique'!B81="","",'Paramètres'!$B$9)</f>
        <v/>
      </c>
      <c r="I81" s="6">
        <f>IF('Bilan thermique'!C81="","",IFERROR(VLOOKUP('Bilan thermique'!C81,'Paramètres'!$A$15:$B$23,2,FALSE),-5))</f>
        <v/>
      </c>
      <c r="J81" s="6">
        <f>IF(OR('Bilan thermique'!H81="",'Bilan thermique'!I81=""),"",'Bilan thermique'!H81-'Bilan thermique'!I81)</f>
        <v/>
      </c>
      <c r="K81" s="5" t="n"/>
      <c r="L81" s="6">
        <f>IF('Bilan thermique'!B81="","",IFERROR(VLOOKUP('Paramètres'!$D$15,'Paramètres'!$D$15:$E$19,2,FALSE),0))</f>
        <v/>
      </c>
      <c r="M81" s="5" t="n"/>
      <c r="N81" s="6">
        <f>IF('Bilan thermique'!B81="","",IFERROR(VLOOKUP('Paramètres'!$D$16,'Paramètres'!$D$15:$E$19,2,FALSE),0))</f>
        <v/>
      </c>
      <c r="O81" s="5" t="n"/>
      <c r="P81" s="6">
        <f>IF('Bilan thermique'!B81="","",IFERROR(VLOOKUP('Paramètres'!$D$17,'Paramètres'!$D$15:$E$19,2,FALSE),0))</f>
        <v/>
      </c>
      <c r="Q81" s="5" t="n"/>
      <c r="R81" s="6">
        <f>IF('Bilan thermique'!B81="","",IFERROR(VLOOKUP('Paramètres'!$D$18,'Paramètres'!$D$15:$E$19,2,FALSE),0))</f>
        <v/>
      </c>
      <c r="S81" s="5" t="n"/>
      <c r="T81" s="6">
        <f>IF('Bilan thermique'!B81="","",IFERROR(VLOOKUP('Paramètres'!$D$19,'Paramètres'!$D$15:$E$19,2,FALSE),0))</f>
        <v/>
      </c>
      <c r="U81" s="5" t="n"/>
      <c r="V81" s="7">
        <f>IF(OR('Bilan thermique'!K81="",'Bilan thermique'!L81="",'Bilan thermique'!J81=""),"",'Bilan thermique'!K81*'Bilan thermique'!L81*'Bilan thermique'!J81)</f>
        <v/>
      </c>
      <c r="W81" s="7">
        <f>IF(OR('Bilan thermique'!M81="",'Bilan thermique'!N81="",'Bilan thermique'!J81=""),"",'Bilan thermique'!M81*'Bilan thermique'!N81*'Bilan thermique'!J81)</f>
        <v/>
      </c>
      <c r="X81" s="7">
        <f>IF(OR('Bilan thermique'!O81="",'Bilan thermique'!P81="",'Bilan thermique'!J81=""),"",'Bilan thermique'!O81*'Bilan thermique'!P81*'Bilan thermique'!J81)</f>
        <v/>
      </c>
      <c r="Y81" s="7">
        <f>IF(OR('Bilan thermique'!Q81="",'Bilan thermique'!R81="",'Bilan thermique'!J81=""),"",'Bilan thermique'!Q81*'Bilan thermique'!R81*'Bilan thermique'!J81)</f>
        <v/>
      </c>
      <c r="Z81" s="7">
        <f>IF(OR('Bilan thermique'!S81="",'Bilan thermique'!T81="",'Bilan thermique'!J81=""),"",'Bilan thermique'!S81*'Bilan thermique'!T81*'Bilan thermique'!J81)</f>
        <v/>
      </c>
      <c r="AA81" s="7">
        <f>IF(OR('Bilan thermique'!G81="",'Bilan thermique'!U81="",'Bilan thermique'!J81=""),"",'Paramètres'!$B$10*'Bilan thermique'!G81*'Bilan thermique'!U81*'Bilan thermique'!J81)</f>
        <v/>
      </c>
      <c r="AB81" s="7">
        <f>IF(COUNTA('Bilan thermique'!C81,'Bilan thermique'!E81,'Bilan thermique'!F81,'Bilan thermique'!K81,'Bilan thermique'!M81,'Bilan thermique'!O81,'Bilan thermique'!Q81,'Bilan thermique'!S81,'Bilan thermique'!U81)&lt;9,"",SUM('Bilan thermique'!V81:AA81))</f>
        <v/>
      </c>
      <c r="AC81" s="8">
        <f>IF('Bilan thermique'!B81="","",'Paramètres'!$B$11)</f>
        <v/>
      </c>
      <c r="AD81" s="7">
        <f>IF(OR('Bilan thermique'!AB81="",'Bilan thermique'!AC81=""),"",'Bilan thermique'!AB81*(1+'Bilan thermique'!AC81))</f>
        <v/>
      </c>
      <c r="AE81" s="8">
        <f>IF('Bilan thermique'!AB81="","",IFERROR('Bilan thermique'!AB81/SUM('Bilan thermique'!$AB$3:$AB$102),0))</f>
        <v/>
      </c>
      <c r="AF81" s="9">
        <f>IF('Bilan thermique'!AD81="","",IF('Bilan thermique'!AD81&gt;15000,"À vérifier",IF('Bilan thermique'!AD81&gt;8000,"Élevée","Normale")))</f>
        <v/>
      </c>
    </row>
    <row r="82">
      <c r="A82" s="3" t="n"/>
      <c r="B82" s="4" t="n"/>
      <c r="C82" s="3" t="n"/>
      <c r="D82" s="4" t="n"/>
      <c r="E82" s="5" t="n"/>
      <c r="F82" s="5" t="n"/>
      <c r="G82" s="10">
        <f>IF(OR('Bilan thermique'!E82="",'Bilan thermique'!F82=""),"",'Bilan thermique'!E82*'Bilan thermique'!F82)</f>
        <v/>
      </c>
      <c r="H82" s="10">
        <f>IF('Bilan thermique'!B82="","",'Paramètres'!$B$9)</f>
        <v/>
      </c>
      <c r="I82" s="10">
        <f>IF('Bilan thermique'!C82="","",IFERROR(VLOOKUP('Bilan thermique'!C82,'Paramètres'!$A$15:$B$23,2,FALSE),-5))</f>
        <v/>
      </c>
      <c r="J82" s="10">
        <f>IF(OR('Bilan thermique'!H82="",'Bilan thermique'!I82=""),"",'Bilan thermique'!H82-'Bilan thermique'!I82)</f>
        <v/>
      </c>
      <c r="K82" s="5" t="n"/>
      <c r="L82" s="10">
        <f>IF('Bilan thermique'!B82="","",IFERROR(VLOOKUP('Paramètres'!$D$15,'Paramètres'!$D$15:$E$19,2,FALSE),0))</f>
        <v/>
      </c>
      <c r="M82" s="5" t="n"/>
      <c r="N82" s="10">
        <f>IF('Bilan thermique'!B82="","",IFERROR(VLOOKUP('Paramètres'!$D$16,'Paramètres'!$D$15:$E$19,2,FALSE),0))</f>
        <v/>
      </c>
      <c r="O82" s="5" t="n"/>
      <c r="P82" s="10">
        <f>IF('Bilan thermique'!B82="","",IFERROR(VLOOKUP('Paramètres'!$D$17,'Paramètres'!$D$15:$E$19,2,FALSE),0))</f>
        <v/>
      </c>
      <c r="Q82" s="5" t="n"/>
      <c r="R82" s="10">
        <f>IF('Bilan thermique'!B82="","",IFERROR(VLOOKUP('Paramètres'!$D$18,'Paramètres'!$D$15:$E$19,2,FALSE),0))</f>
        <v/>
      </c>
      <c r="S82" s="5" t="n"/>
      <c r="T82" s="10">
        <f>IF('Bilan thermique'!B82="","",IFERROR(VLOOKUP('Paramètres'!$D$19,'Paramètres'!$D$15:$E$19,2,FALSE),0))</f>
        <v/>
      </c>
      <c r="U82" s="5" t="n"/>
      <c r="V82" s="11">
        <f>IF(OR('Bilan thermique'!K82="",'Bilan thermique'!L82="",'Bilan thermique'!J82=""),"",'Bilan thermique'!K82*'Bilan thermique'!L82*'Bilan thermique'!J82)</f>
        <v/>
      </c>
      <c r="W82" s="11">
        <f>IF(OR('Bilan thermique'!M82="",'Bilan thermique'!N82="",'Bilan thermique'!J82=""),"",'Bilan thermique'!M82*'Bilan thermique'!N82*'Bilan thermique'!J82)</f>
        <v/>
      </c>
      <c r="X82" s="11">
        <f>IF(OR('Bilan thermique'!O82="",'Bilan thermique'!P82="",'Bilan thermique'!J82=""),"",'Bilan thermique'!O82*'Bilan thermique'!P82*'Bilan thermique'!J82)</f>
        <v/>
      </c>
      <c r="Y82" s="11">
        <f>IF(OR('Bilan thermique'!Q82="",'Bilan thermique'!R82="",'Bilan thermique'!J82=""),"",'Bilan thermique'!Q82*'Bilan thermique'!R82*'Bilan thermique'!J82)</f>
        <v/>
      </c>
      <c r="Z82" s="11">
        <f>IF(OR('Bilan thermique'!S82="",'Bilan thermique'!T82="",'Bilan thermique'!J82=""),"",'Bilan thermique'!S82*'Bilan thermique'!T82*'Bilan thermique'!J82)</f>
        <v/>
      </c>
      <c r="AA82" s="11">
        <f>IF(OR('Bilan thermique'!G82="",'Bilan thermique'!U82="",'Bilan thermique'!J82=""),"",'Paramètres'!$B$10*'Bilan thermique'!G82*'Bilan thermique'!U82*'Bilan thermique'!J82)</f>
        <v/>
      </c>
      <c r="AB82" s="11">
        <f>IF(COUNTA('Bilan thermique'!C82,'Bilan thermique'!E82,'Bilan thermique'!F82,'Bilan thermique'!K82,'Bilan thermique'!M82,'Bilan thermique'!O82,'Bilan thermique'!Q82,'Bilan thermique'!S82,'Bilan thermique'!U82)&lt;9,"",SUM('Bilan thermique'!V82:AA82))</f>
        <v/>
      </c>
      <c r="AC82" s="12">
        <f>IF('Bilan thermique'!B82="","",'Paramètres'!$B$11)</f>
        <v/>
      </c>
      <c r="AD82" s="11">
        <f>IF(OR('Bilan thermique'!AB82="",'Bilan thermique'!AC82=""),"",'Bilan thermique'!AB82*(1+'Bilan thermique'!AC82))</f>
        <v/>
      </c>
      <c r="AE82" s="12">
        <f>IF('Bilan thermique'!AB82="","",IFERROR('Bilan thermique'!AB82/SUM('Bilan thermique'!$AB$3:$AB$102),0))</f>
        <v/>
      </c>
      <c r="AF82" s="13">
        <f>IF('Bilan thermique'!AD82="","",IF('Bilan thermique'!AD82&gt;15000,"À vérifier",IF('Bilan thermique'!AD82&gt;8000,"Élevée","Normale")))</f>
        <v/>
      </c>
    </row>
    <row r="83">
      <c r="A83" s="3" t="n"/>
      <c r="B83" s="4" t="n"/>
      <c r="C83" s="3" t="n"/>
      <c r="D83" s="4" t="n"/>
      <c r="E83" s="5" t="n"/>
      <c r="F83" s="5" t="n"/>
      <c r="G83" s="6">
        <f>IF(OR('Bilan thermique'!E83="",'Bilan thermique'!F83=""),"",'Bilan thermique'!E83*'Bilan thermique'!F83)</f>
        <v/>
      </c>
      <c r="H83" s="6">
        <f>IF('Bilan thermique'!B83="","",'Paramètres'!$B$9)</f>
        <v/>
      </c>
      <c r="I83" s="6">
        <f>IF('Bilan thermique'!C83="","",IFERROR(VLOOKUP('Bilan thermique'!C83,'Paramètres'!$A$15:$B$23,2,FALSE),-5))</f>
        <v/>
      </c>
      <c r="J83" s="6">
        <f>IF(OR('Bilan thermique'!H83="",'Bilan thermique'!I83=""),"",'Bilan thermique'!H83-'Bilan thermique'!I83)</f>
        <v/>
      </c>
      <c r="K83" s="5" t="n"/>
      <c r="L83" s="6">
        <f>IF('Bilan thermique'!B83="","",IFERROR(VLOOKUP('Paramètres'!$D$15,'Paramètres'!$D$15:$E$19,2,FALSE),0))</f>
        <v/>
      </c>
      <c r="M83" s="5" t="n"/>
      <c r="N83" s="6">
        <f>IF('Bilan thermique'!B83="","",IFERROR(VLOOKUP('Paramètres'!$D$16,'Paramètres'!$D$15:$E$19,2,FALSE),0))</f>
        <v/>
      </c>
      <c r="O83" s="5" t="n"/>
      <c r="P83" s="6">
        <f>IF('Bilan thermique'!B83="","",IFERROR(VLOOKUP('Paramètres'!$D$17,'Paramètres'!$D$15:$E$19,2,FALSE),0))</f>
        <v/>
      </c>
      <c r="Q83" s="5" t="n"/>
      <c r="R83" s="6">
        <f>IF('Bilan thermique'!B83="","",IFERROR(VLOOKUP('Paramètres'!$D$18,'Paramètres'!$D$15:$E$19,2,FALSE),0))</f>
        <v/>
      </c>
      <c r="S83" s="5" t="n"/>
      <c r="T83" s="6">
        <f>IF('Bilan thermique'!B83="","",IFERROR(VLOOKUP('Paramètres'!$D$19,'Paramètres'!$D$15:$E$19,2,FALSE),0))</f>
        <v/>
      </c>
      <c r="U83" s="5" t="n"/>
      <c r="V83" s="7">
        <f>IF(OR('Bilan thermique'!K83="",'Bilan thermique'!L83="",'Bilan thermique'!J83=""),"",'Bilan thermique'!K83*'Bilan thermique'!L83*'Bilan thermique'!J83)</f>
        <v/>
      </c>
      <c r="W83" s="7">
        <f>IF(OR('Bilan thermique'!M83="",'Bilan thermique'!N83="",'Bilan thermique'!J83=""),"",'Bilan thermique'!M83*'Bilan thermique'!N83*'Bilan thermique'!J83)</f>
        <v/>
      </c>
      <c r="X83" s="7">
        <f>IF(OR('Bilan thermique'!O83="",'Bilan thermique'!P83="",'Bilan thermique'!J83=""),"",'Bilan thermique'!O83*'Bilan thermique'!P83*'Bilan thermique'!J83)</f>
        <v/>
      </c>
      <c r="Y83" s="7">
        <f>IF(OR('Bilan thermique'!Q83="",'Bilan thermique'!R83="",'Bilan thermique'!J83=""),"",'Bilan thermique'!Q83*'Bilan thermique'!R83*'Bilan thermique'!J83)</f>
        <v/>
      </c>
      <c r="Z83" s="7">
        <f>IF(OR('Bilan thermique'!S83="",'Bilan thermique'!T83="",'Bilan thermique'!J83=""),"",'Bilan thermique'!S83*'Bilan thermique'!T83*'Bilan thermique'!J83)</f>
        <v/>
      </c>
      <c r="AA83" s="7">
        <f>IF(OR('Bilan thermique'!G83="",'Bilan thermique'!U83="",'Bilan thermique'!J83=""),"",'Paramètres'!$B$10*'Bilan thermique'!G83*'Bilan thermique'!U83*'Bilan thermique'!J83)</f>
        <v/>
      </c>
      <c r="AB83" s="7">
        <f>IF(COUNTA('Bilan thermique'!C83,'Bilan thermique'!E83,'Bilan thermique'!F83,'Bilan thermique'!K83,'Bilan thermique'!M83,'Bilan thermique'!O83,'Bilan thermique'!Q83,'Bilan thermique'!S83,'Bilan thermique'!U83)&lt;9,"",SUM('Bilan thermique'!V83:AA83))</f>
        <v/>
      </c>
      <c r="AC83" s="8">
        <f>IF('Bilan thermique'!B83="","",'Paramètres'!$B$11)</f>
        <v/>
      </c>
      <c r="AD83" s="7">
        <f>IF(OR('Bilan thermique'!AB83="",'Bilan thermique'!AC83=""),"",'Bilan thermique'!AB83*(1+'Bilan thermique'!AC83))</f>
        <v/>
      </c>
      <c r="AE83" s="8">
        <f>IF('Bilan thermique'!AB83="","",IFERROR('Bilan thermique'!AB83/SUM('Bilan thermique'!$AB$3:$AB$102),0))</f>
        <v/>
      </c>
      <c r="AF83" s="9">
        <f>IF('Bilan thermique'!AD83="","",IF('Bilan thermique'!AD83&gt;15000,"À vérifier",IF('Bilan thermique'!AD83&gt;8000,"Élevée","Normale")))</f>
        <v/>
      </c>
    </row>
    <row r="84">
      <c r="A84" s="3" t="n"/>
      <c r="B84" s="4" t="n"/>
      <c r="C84" s="3" t="n"/>
      <c r="D84" s="4" t="n"/>
      <c r="E84" s="5" t="n"/>
      <c r="F84" s="5" t="n"/>
      <c r="G84" s="10">
        <f>IF(OR('Bilan thermique'!E84="",'Bilan thermique'!F84=""),"",'Bilan thermique'!E84*'Bilan thermique'!F84)</f>
        <v/>
      </c>
      <c r="H84" s="10">
        <f>IF('Bilan thermique'!B84="","",'Paramètres'!$B$9)</f>
        <v/>
      </c>
      <c r="I84" s="10">
        <f>IF('Bilan thermique'!C84="","",IFERROR(VLOOKUP('Bilan thermique'!C84,'Paramètres'!$A$15:$B$23,2,FALSE),-5))</f>
        <v/>
      </c>
      <c r="J84" s="10">
        <f>IF(OR('Bilan thermique'!H84="",'Bilan thermique'!I84=""),"",'Bilan thermique'!H84-'Bilan thermique'!I84)</f>
        <v/>
      </c>
      <c r="K84" s="5" t="n"/>
      <c r="L84" s="10">
        <f>IF('Bilan thermique'!B84="","",IFERROR(VLOOKUP('Paramètres'!$D$15,'Paramètres'!$D$15:$E$19,2,FALSE),0))</f>
        <v/>
      </c>
      <c r="M84" s="5" t="n"/>
      <c r="N84" s="10">
        <f>IF('Bilan thermique'!B84="","",IFERROR(VLOOKUP('Paramètres'!$D$16,'Paramètres'!$D$15:$E$19,2,FALSE),0))</f>
        <v/>
      </c>
      <c r="O84" s="5" t="n"/>
      <c r="P84" s="10">
        <f>IF('Bilan thermique'!B84="","",IFERROR(VLOOKUP('Paramètres'!$D$17,'Paramètres'!$D$15:$E$19,2,FALSE),0))</f>
        <v/>
      </c>
      <c r="Q84" s="5" t="n"/>
      <c r="R84" s="10">
        <f>IF('Bilan thermique'!B84="","",IFERROR(VLOOKUP('Paramètres'!$D$18,'Paramètres'!$D$15:$E$19,2,FALSE),0))</f>
        <v/>
      </c>
      <c r="S84" s="5" t="n"/>
      <c r="T84" s="10">
        <f>IF('Bilan thermique'!B84="","",IFERROR(VLOOKUP('Paramètres'!$D$19,'Paramètres'!$D$15:$E$19,2,FALSE),0))</f>
        <v/>
      </c>
      <c r="U84" s="5" t="n"/>
      <c r="V84" s="11">
        <f>IF(OR('Bilan thermique'!K84="",'Bilan thermique'!L84="",'Bilan thermique'!J84=""),"",'Bilan thermique'!K84*'Bilan thermique'!L84*'Bilan thermique'!J84)</f>
        <v/>
      </c>
      <c r="W84" s="11">
        <f>IF(OR('Bilan thermique'!M84="",'Bilan thermique'!N84="",'Bilan thermique'!J84=""),"",'Bilan thermique'!M84*'Bilan thermique'!N84*'Bilan thermique'!J84)</f>
        <v/>
      </c>
      <c r="X84" s="11">
        <f>IF(OR('Bilan thermique'!O84="",'Bilan thermique'!P84="",'Bilan thermique'!J84=""),"",'Bilan thermique'!O84*'Bilan thermique'!P84*'Bilan thermique'!J84)</f>
        <v/>
      </c>
      <c r="Y84" s="11">
        <f>IF(OR('Bilan thermique'!Q84="",'Bilan thermique'!R84="",'Bilan thermique'!J84=""),"",'Bilan thermique'!Q84*'Bilan thermique'!R84*'Bilan thermique'!J84)</f>
        <v/>
      </c>
      <c r="Z84" s="11">
        <f>IF(OR('Bilan thermique'!S84="",'Bilan thermique'!T84="",'Bilan thermique'!J84=""),"",'Bilan thermique'!S84*'Bilan thermique'!T84*'Bilan thermique'!J84)</f>
        <v/>
      </c>
      <c r="AA84" s="11">
        <f>IF(OR('Bilan thermique'!G84="",'Bilan thermique'!U84="",'Bilan thermique'!J84=""),"",'Paramètres'!$B$10*'Bilan thermique'!G84*'Bilan thermique'!U84*'Bilan thermique'!J84)</f>
        <v/>
      </c>
      <c r="AB84" s="11">
        <f>IF(COUNTA('Bilan thermique'!C84,'Bilan thermique'!E84,'Bilan thermique'!F84,'Bilan thermique'!K84,'Bilan thermique'!M84,'Bilan thermique'!O84,'Bilan thermique'!Q84,'Bilan thermique'!S84,'Bilan thermique'!U84)&lt;9,"",SUM('Bilan thermique'!V84:AA84))</f>
        <v/>
      </c>
      <c r="AC84" s="12">
        <f>IF('Bilan thermique'!B84="","",'Paramètres'!$B$11)</f>
        <v/>
      </c>
      <c r="AD84" s="11">
        <f>IF(OR('Bilan thermique'!AB84="",'Bilan thermique'!AC84=""),"",'Bilan thermique'!AB84*(1+'Bilan thermique'!AC84))</f>
        <v/>
      </c>
      <c r="AE84" s="12">
        <f>IF('Bilan thermique'!AB84="","",IFERROR('Bilan thermique'!AB84/SUM('Bilan thermique'!$AB$3:$AB$102),0))</f>
        <v/>
      </c>
      <c r="AF84" s="13">
        <f>IF('Bilan thermique'!AD84="","",IF('Bilan thermique'!AD84&gt;15000,"À vérifier",IF('Bilan thermique'!AD84&gt;8000,"Élevée","Normale")))</f>
        <v/>
      </c>
    </row>
    <row r="85">
      <c r="A85" s="3" t="n"/>
      <c r="B85" s="4" t="n"/>
      <c r="C85" s="3" t="n"/>
      <c r="D85" s="4" t="n"/>
      <c r="E85" s="5" t="n"/>
      <c r="F85" s="5" t="n"/>
      <c r="G85" s="6">
        <f>IF(OR('Bilan thermique'!E85="",'Bilan thermique'!F85=""),"",'Bilan thermique'!E85*'Bilan thermique'!F85)</f>
        <v/>
      </c>
      <c r="H85" s="6">
        <f>IF('Bilan thermique'!B85="","",'Paramètres'!$B$9)</f>
        <v/>
      </c>
      <c r="I85" s="6">
        <f>IF('Bilan thermique'!C85="","",IFERROR(VLOOKUP('Bilan thermique'!C85,'Paramètres'!$A$15:$B$23,2,FALSE),-5))</f>
        <v/>
      </c>
      <c r="J85" s="6">
        <f>IF(OR('Bilan thermique'!H85="",'Bilan thermique'!I85=""),"",'Bilan thermique'!H85-'Bilan thermique'!I85)</f>
        <v/>
      </c>
      <c r="K85" s="5" t="n"/>
      <c r="L85" s="6">
        <f>IF('Bilan thermique'!B85="","",IFERROR(VLOOKUP('Paramètres'!$D$15,'Paramètres'!$D$15:$E$19,2,FALSE),0))</f>
        <v/>
      </c>
      <c r="M85" s="5" t="n"/>
      <c r="N85" s="6">
        <f>IF('Bilan thermique'!B85="","",IFERROR(VLOOKUP('Paramètres'!$D$16,'Paramètres'!$D$15:$E$19,2,FALSE),0))</f>
        <v/>
      </c>
      <c r="O85" s="5" t="n"/>
      <c r="P85" s="6">
        <f>IF('Bilan thermique'!B85="","",IFERROR(VLOOKUP('Paramètres'!$D$17,'Paramètres'!$D$15:$E$19,2,FALSE),0))</f>
        <v/>
      </c>
      <c r="Q85" s="5" t="n"/>
      <c r="R85" s="6">
        <f>IF('Bilan thermique'!B85="","",IFERROR(VLOOKUP('Paramètres'!$D$18,'Paramètres'!$D$15:$E$19,2,FALSE),0))</f>
        <v/>
      </c>
      <c r="S85" s="5" t="n"/>
      <c r="T85" s="6">
        <f>IF('Bilan thermique'!B85="","",IFERROR(VLOOKUP('Paramètres'!$D$19,'Paramètres'!$D$15:$E$19,2,FALSE),0))</f>
        <v/>
      </c>
      <c r="U85" s="5" t="n"/>
      <c r="V85" s="7">
        <f>IF(OR('Bilan thermique'!K85="",'Bilan thermique'!L85="",'Bilan thermique'!J85=""),"",'Bilan thermique'!K85*'Bilan thermique'!L85*'Bilan thermique'!J85)</f>
        <v/>
      </c>
      <c r="W85" s="7">
        <f>IF(OR('Bilan thermique'!M85="",'Bilan thermique'!N85="",'Bilan thermique'!J85=""),"",'Bilan thermique'!M85*'Bilan thermique'!N85*'Bilan thermique'!J85)</f>
        <v/>
      </c>
      <c r="X85" s="7">
        <f>IF(OR('Bilan thermique'!O85="",'Bilan thermique'!P85="",'Bilan thermique'!J85=""),"",'Bilan thermique'!O85*'Bilan thermique'!P85*'Bilan thermique'!J85)</f>
        <v/>
      </c>
      <c r="Y85" s="7">
        <f>IF(OR('Bilan thermique'!Q85="",'Bilan thermique'!R85="",'Bilan thermique'!J85=""),"",'Bilan thermique'!Q85*'Bilan thermique'!R85*'Bilan thermique'!J85)</f>
        <v/>
      </c>
      <c r="Z85" s="7">
        <f>IF(OR('Bilan thermique'!S85="",'Bilan thermique'!T85="",'Bilan thermique'!J85=""),"",'Bilan thermique'!S85*'Bilan thermique'!T85*'Bilan thermique'!J85)</f>
        <v/>
      </c>
      <c r="AA85" s="7">
        <f>IF(OR('Bilan thermique'!G85="",'Bilan thermique'!U85="",'Bilan thermique'!J85=""),"",'Paramètres'!$B$10*'Bilan thermique'!G85*'Bilan thermique'!U85*'Bilan thermique'!J85)</f>
        <v/>
      </c>
      <c r="AB85" s="7">
        <f>IF(COUNTA('Bilan thermique'!C85,'Bilan thermique'!E85,'Bilan thermique'!F85,'Bilan thermique'!K85,'Bilan thermique'!M85,'Bilan thermique'!O85,'Bilan thermique'!Q85,'Bilan thermique'!S85,'Bilan thermique'!U85)&lt;9,"",SUM('Bilan thermique'!V85:AA85))</f>
        <v/>
      </c>
      <c r="AC85" s="8">
        <f>IF('Bilan thermique'!B85="","",'Paramètres'!$B$11)</f>
        <v/>
      </c>
      <c r="AD85" s="7">
        <f>IF(OR('Bilan thermique'!AB85="",'Bilan thermique'!AC85=""),"",'Bilan thermique'!AB85*(1+'Bilan thermique'!AC85))</f>
        <v/>
      </c>
      <c r="AE85" s="8">
        <f>IF('Bilan thermique'!AB85="","",IFERROR('Bilan thermique'!AB85/SUM('Bilan thermique'!$AB$3:$AB$102),0))</f>
        <v/>
      </c>
      <c r="AF85" s="9">
        <f>IF('Bilan thermique'!AD85="","",IF('Bilan thermique'!AD85&gt;15000,"À vérifier",IF('Bilan thermique'!AD85&gt;8000,"Élevée","Normale")))</f>
        <v/>
      </c>
    </row>
    <row r="86">
      <c r="A86" s="3" t="n"/>
      <c r="B86" s="4" t="n"/>
      <c r="C86" s="3" t="n"/>
      <c r="D86" s="4" t="n"/>
      <c r="E86" s="5" t="n"/>
      <c r="F86" s="5" t="n"/>
      <c r="G86" s="10">
        <f>IF(OR('Bilan thermique'!E86="",'Bilan thermique'!F86=""),"",'Bilan thermique'!E86*'Bilan thermique'!F86)</f>
        <v/>
      </c>
      <c r="H86" s="10">
        <f>IF('Bilan thermique'!B86="","",'Paramètres'!$B$9)</f>
        <v/>
      </c>
      <c r="I86" s="10">
        <f>IF('Bilan thermique'!C86="","",IFERROR(VLOOKUP('Bilan thermique'!C86,'Paramètres'!$A$15:$B$23,2,FALSE),-5))</f>
        <v/>
      </c>
      <c r="J86" s="10">
        <f>IF(OR('Bilan thermique'!H86="",'Bilan thermique'!I86=""),"",'Bilan thermique'!H86-'Bilan thermique'!I86)</f>
        <v/>
      </c>
      <c r="K86" s="5" t="n"/>
      <c r="L86" s="10">
        <f>IF('Bilan thermique'!B86="","",IFERROR(VLOOKUP('Paramètres'!$D$15,'Paramètres'!$D$15:$E$19,2,FALSE),0))</f>
        <v/>
      </c>
      <c r="M86" s="5" t="n"/>
      <c r="N86" s="10">
        <f>IF('Bilan thermique'!B86="","",IFERROR(VLOOKUP('Paramètres'!$D$16,'Paramètres'!$D$15:$E$19,2,FALSE),0))</f>
        <v/>
      </c>
      <c r="O86" s="5" t="n"/>
      <c r="P86" s="10">
        <f>IF('Bilan thermique'!B86="","",IFERROR(VLOOKUP('Paramètres'!$D$17,'Paramètres'!$D$15:$E$19,2,FALSE),0))</f>
        <v/>
      </c>
      <c r="Q86" s="5" t="n"/>
      <c r="R86" s="10">
        <f>IF('Bilan thermique'!B86="","",IFERROR(VLOOKUP('Paramètres'!$D$18,'Paramètres'!$D$15:$E$19,2,FALSE),0))</f>
        <v/>
      </c>
      <c r="S86" s="5" t="n"/>
      <c r="T86" s="10">
        <f>IF('Bilan thermique'!B86="","",IFERROR(VLOOKUP('Paramètres'!$D$19,'Paramètres'!$D$15:$E$19,2,FALSE),0))</f>
        <v/>
      </c>
      <c r="U86" s="5" t="n"/>
      <c r="V86" s="11">
        <f>IF(OR('Bilan thermique'!K86="",'Bilan thermique'!L86="",'Bilan thermique'!J86=""),"",'Bilan thermique'!K86*'Bilan thermique'!L86*'Bilan thermique'!J86)</f>
        <v/>
      </c>
      <c r="W86" s="11">
        <f>IF(OR('Bilan thermique'!M86="",'Bilan thermique'!N86="",'Bilan thermique'!J86=""),"",'Bilan thermique'!M86*'Bilan thermique'!N86*'Bilan thermique'!J86)</f>
        <v/>
      </c>
      <c r="X86" s="11">
        <f>IF(OR('Bilan thermique'!O86="",'Bilan thermique'!P86="",'Bilan thermique'!J86=""),"",'Bilan thermique'!O86*'Bilan thermique'!P86*'Bilan thermique'!J86)</f>
        <v/>
      </c>
      <c r="Y86" s="11">
        <f>IF(OR('Bilan thermique'!Q86="",'Bilan thermique'!R86="",'Bilan thermique'!J86=""),"",'Bilan thermique'!Q86*'Bilan thermique'!R86*'Bilan thermique'!J86)</f>
        <v/>
      </c>
      <c r="Z86" s="11">
        <f>IF(OR('Bilan thermique'!S86="",'Bilan thermique'!T86="",'Bilan thermique'!J86=""),"",'Bilan thermique'!S86*'Bilan thermique'!T86*'Bilan thermique'!J86)</f>
        <v/>
      </c>
      <c r="AA86" s="11">
        <f>IF(OR('Bilan thermique'!G86="",'Bilan thermique'!U86="",'Bilan thermique'!J86=""),"",'Paramètres'!$B$10*'Bilan thermique'!G86*'Bilan thermique'!U86*'Bilan thermique'!J86)</f>
        <v/>
      </c>
      <c r="AB86" s="11">
        <f>IF(COUNTA('Bilan thermique'!C86,'Bilan thermique'!E86,'Bilan thermique'!F86,'Bilan thermique'!K86,'Bilan thermique'!M86,'Bilan thermique'!O86,'Bilan thermique'!Q86,'Bilan thermique'!S86,'Bilan thermique'!U86)&lt;9,"",SUM('Bilan thermique'!V86:AA86))</f>
        <v/>
      </c>
      <c r="AC86" s="12">
        <f>IF('Bilan thermique'!B86="","",'Paramètres'!$B$11)</f>
        <v/>
      </c>
      <c r="AD86" s="11">
        <f>IF(OR('Bilan thermique'!AB86="",'Bilan thermique'!AC86=""),"",'Bilan thermique'!AB86*(1+'Bilan thermique'!AC86))</f>
        <v/>
      </c>
      <c r="AE86" s="12">
        <f>IF('Bilan thermique'!AB86="","",IFERROR('Bilan thermique'!AB86/SUM('Bilan thermique'!$AB$3:$AB$102),0))</f>
        <v/>
      </c>
      <c r="AF86" s="13">
        <f>IF('Bilan thermique'!AD86="","",IF('Bilan thermique'!AD86&gt;15000,"À vérifier",IF('Bilan thermique'!AD86&gt;8000,"Élevée","Normale")))</f>
        <v/>
      </c>
    </row>
    <row r="87">
      <c r="A87" s="3" t="n"/>
      <c r="B87" s="4" t="n"/>
      <c r="C87" s="3" t="n"/>
      <c r="D87" s="4" t="n"/>
      <c r="E87" s="5" t="n"/>
      <c r="F87" s="5" t="n"/>
      <c r="G87" s="6">
        <f>IF(OR('Bilan thermique'!E87="",'Bilan thermique'!F87=""),"",'Bilan thermique'!E87*'Bilan thermique'!F87)</f>
        <v/>
      </c>
      <c r="H87" s="6">
        <f>IF('Bilan thermique'!B87="","",'Paramètres'!$B$9)</f>
        <v/>
      </c>
      <c r="I87" s="6">
        <f>IF('Bilan thermique'!C87="","",IFERROR(VLOOKUP('Bilan thermique'!C87,'Paramètres'!$A$15:$B$23,2,FALSE),-5))</f>
        <v/>
      </c>
      <c r="J87" s="6">
        <f>IF(OR('Bilan thermique'!H87="",'Bilan thermique'!I87=""),"",'Bilan thermique'!H87-'Bilan thermique'!I87)</f>
        <v/>
      </c>
      <c r="K87" s="5" t="n"/>
      <c r="L87" s="6">
        <f>IF('Bilan thermique'!B87="","",IFERROR(VLOOKUP('Paramètres'!$D$15,'Paramètres'!$D$15:$E$19,2,FALSE),0))</f>
        <v/>
      </c>
      <c r="M87" s="5" t="n"/>
      <c r="N87" s="6">
        <f>IF('Bilan thermique'!B87="","",IFERROR(VLOOKUP('Paramètres'!$D$16,'Paramètres'!$D$15:$E$19,2,FALSE),0))</f>
        <v/>
      </c>
      <c r="O87" s="5" t="n"/>
      <c r="P87" s="6">
        <f>IF('Bilan thermique'!B87="","",IFERROR(VLOOKUP('Paramètres'!$D$17,'Paramètres'!$D$15:$E$19,2,FALSE),0))</f>
        <v/>
      </c>
      <c r="Q87" s="5" t="n"/>
      <c r="R87" s="6">
        <f>IF('Bilan thermique'!B87="","",IFERROR(VLOOKUP('Paramètres'!$D$18,'Paramètres'!$D$15:$E$19,2,FALSE),0))</f>
        <v/>
      </c>
      <c r="S87" s="5" t="n"/>
      <c r="T87" s="6">
        <f>IF('Bilan thermique'!B87="","",IFERROR(VLOOKUP('Paramètres'!$D$19,'Paramètres'!$D$15:$E$19,2,FALSE),0))</f>
        <v/>
      </c>
      <c r="U87" s="5" t="n"/>
      <c r="V87" s="7">
        <f>IF(OR('Bilan thermique'!K87="",'Bilan thermique'!L87="",'Bilan thermique'!J87=""),"",'Bilan thermique'!K87*'Bilan thermique'!L87*'Bilan thermique'!J87)</f>
        <v/>
      </c>
      <c r="W87" s="7">
        <f>IF(OR('Bilan thermique'!M87="",'Bilan thermique'!N87="",'Bilan thermique'!J87=""),"",'Bilan thermique'!M87*'Bilan thermique'!N87*'Bilan thermique'!J87)</f>
        <v/>
      </c>
      <c r="X87" s="7">
        <f>IF(OR('Bilan thermique'!O87="",'Bilan thermique'!P87="",'Bilan thermique'!J87=""),"",'Bilan thermique'!O87*'Bilan thermique'!P87*'Bilan thermique'!J87)</f>
        <v/>
      </c>
      <c r="Y87" s="7">
        <f>IF(OR('Bilan thermique'!Q87="",'Bilan thermique'!R87="",'Bilan thermique'!J87=""),"",'Bilan thermique'!Q87*'Bilan thermique'!R87*'Bilan thermique'!J87)</f>
        <v/>
      </c>
      <c r="Z87" s="7">
        <f>IF(OR('Bilan thermique'!S87="",'Bilan thermique'!T87="",'Bilan thermique'!J87=""),"",'Bilan thermique'!S87*'Bilan thermique'!T87*'Bilan thermique'!J87)</f>
        <v/>
      </c>
      <c r="AA87" s="7">
        <f>IF(OR('Bilan thermique'!G87="",'Bilan thermique'!U87="",'Bilan thermique'!J87=""),"",'Paramètres'!$B$10*'Bilan thermique'!G87*'Bilan thermique'!U87*'Bilan thermique'!J87)</f>
        <v/>
      </c>
      <c r="AB87" s="7">
        <f>IF(COUNTA('Bilan thermique'!C87,'Bilan thermique'!E87,'Bilan thermique'!F87,'Bilan thermique'!K87,'Bilan thermique'!M87,'Bilan thermique'!O87,'Bilan thermique'!Q87,'Bilan thermique'!S87,'Bilan thermique'!U87)&lt;9,"",SUM('Bilan thermique'!V87:AA87))</f>
        <v/>
      </c>
      <c r="AC87" s="8">
        <f>IF('Bilan thermique'!B87="","",'Paramètres'!$B$11)</f>
        <v/>
      </c>
      <c r="AD87" s="7">
        <f>IF(OR('Bilan thermique'!AB87="",'Bilan thermique'!AC87=""),"",'Bilan thermique'!AB87*(1+'Bilan thermique'!AC87))</f>
        <v/>
      </c>
      <c r="AE87" s="8">
        <f>IF('Bilan thermique'!AB87="","",IFERROR('Bilan thermique'!AB87/SUM('Bilan thermique'!$AB$3:$AB$102),0))</f>
        <v/>
      </c>
      <c r="AF87" s="9">
        <f>IF('Bilan thermique'!AD87="","",IF('Bilan thermique'!AD87&gt;15000,"À vérifier",IF('Bilan thermique'!AD87&gt;8000,"Élevée","Normale")))</f>
        <v/>
      </c>
    </row>
    <row r="88">
      <c r="A88" s="3" t="n"/>
      <c r="B88" s="4" t="n"/>
      <c r="C88" s="3" t="n"/>
      <c r="D88" s="4" t="n"/>
      <c r="E88" s="5" t="n"/>
      <c r="F88" s="5" t="n"/>
      <c r="G88" s="10">
        <f>IF(OR('Bilan thermique'!E88="",'Bilan thermique'!F88=""),"",'Bilan thermique'!E88*'Bilan thermique'!F88)</f>
        <v/>
      </c>
      <c r="H88" s="10">
        <f>IF('Bilan thermique'!B88="","",'Paramètres'!$B$9)</f>
        <v/>
      </c>
      <c r="I88" s="10">
        <f>IF('Bilan thermique'!C88="","",IFERROR(VLOOKUP('Bilan thermique'!C88,'Paramètres'!$A$15:$B$23,2,FALSE),-5))</f>
        <v/>
      </c>
      <c r="J88" s="10">
        <f>IF(OR('Bilan thermique'!H88="",'Bilan thermique'!I88=""),"",'Bilan thermique'!H88-'Bilan thermique'!I88)</f>
        <v/>
      </c>
      <c r="K88" s="5" t="n"/>
      <c r="L88" s="10">
        <f>IF('Bilan thermique'!B88="","",IFERROR(VLOOKUP('Paramètres'!$D$15,'Paramètres'!$D$15:$E$19,2,FALSE),0))</f>
        <v/>
      </c>
      <c r="M88" s="5" t="n"/>
      <c r="N88" s="10">
        <f>IF('Bilan thermique'!B88="","",IFERROR(VLOOKUP('Paramètres'!$D$16,'Paramètres'!$D$15:$E$19,2,FALSE),0))</f>
        <v/>
      </c>
      <c r="O88" s="5" t="n"/>
      <c r="P88" s="10">
        <f>IF('Bilan thermique'!B88="","",IFERROR(VLOOKUP('Paramètres'!$D$17,'Paramètres'!$D$15:$E$19,2,FALSE),0))</f>
        <v/>
      </c>
      <c r="Q88" s="5" t="n"/>
      <c r="R88" s="10">
        <f>IF('Bilan thermique'!B88="","",IFERROR(VLOOKUP('Paramètres'!$D$18,'Paramètres'!$D$15:$E$19,2,FALSE),0))</f>
        <v/>
      </c>
      <c r="S88" s="5" t="n"/>
      <c r="T88" s="10">
        <f>IF('Bilan thermique'!B88="","",IFERROR(VLOOKUP('Paramètres'!$D$19,'Paramètres'!$D$15:$E$19,2,FALSE),0))</f>
        <v/>
      </c>
      <c r="U88" s="5" t="n"/>
      <c r="V88" s="11">
        <f>IF(OR('Bilan thermique'!K88="",'Bilan thermique'!L88="",'Bilan thermique'!J88=""),"",'Bilan thermique'!K88*'Bilan thermique'!L88*'Bilan thermique'!J88)</f>
        <v/>
      </c>
      <c r="W88" s="11">
        <f>IF(OR('Bilan thermique'!M88="",'Bilan thermique'!N88="",'Bilan thermique'!J88=""),"",'Bilan thermique'!M88*'Bilan thermique'!N88*'Bilan thermique'!J88)</f>
        <v/>
      </c>
      <c r="X88" s="11">
        <f>IF(OR('Bilan thermique'!O88="",'Bilan thermique'!P88="",'Bilan thermique'!J88=""),"",'Bilan thermique'!O88*'Bilan thermique'!P88*'Bilan thermique'!J88)</f>
        <v/>
      </c>
      <c r="Y88" s="11">
        <f>IF(OR('Bilan thermique'!Q88="",'Bilan thermique'!R88="",'Bilan thermique'!J88=""),"",'Bilan thermique'!Q88*'Bilan thermique'!R88*'Bilan thermique'!J88)</f>
        <v/>
      </c>
      <c r="Z88" s="11">
        <f>IF(OR('Bilan thermique'!S88="",'Bilan thermique'!T88="",'Bilan thermique'!J88=""),"",'Bilan thermique'!S88*'Bilan thermique'!T88*'Bilan thermique'!J88)</f>
        <v/>
      </c>
      <c r="AA88" s="11">
        <f>IF(OR('Bilan thermique'!G88="",'Bilan thermique'!U88="",'Bilan thermique'!J88=""),"",'Paramètres'!$B$10*'Bilan thermique'!G88*'Bilan thermique'!U88*'Bilan thermique'!J88)</f>
        <v/>
      </c>
      <c r="AB88" s="11">
        <f>IF(COUNTA('Bilan thermique'!C88,'Bilan thermique'!E88,'Bilan thermique'!F88,'Bilan thermique'!K88,'Bilan thermique'!M88,'Bilan thermique'!O88,'Bilan thermique'!Q88,'Bilan thermique'!S88,'Bilan thermique'!U88)&lt;9,"",SUM('Bilan thermique'!V88:AA88))</f>
        <v/>
      </c>
      <c r="AC88" s="12">
        <f>IF('Bilan thermique'!B88="","",'Paramètres'!$B$11)</f>
        <v/>
      </c>
      <c r="AD88" s="11">
        <f>IF(OR('Bilan thermique'!AB88="",'Bilan thermique'!AC88=""),"",'Bilan thermique'!AB88*(1+'Bilan thermique'!AC88))</f>
        <v/>
      </c>
      <c r="AE88" s="12">
        <f>IF('Bilan thermique'!AB88="","",IFERROR('Bilan thermique'!AB88/SUM('Bilan thermique'!$AB$3:$AB$102),0))</f>
        <v/>
      </c>
      <c r="AF88" s="13">
        <f>IF('Bilan thermique'!AD88="","",IF('Bilan thermique'!AD88&gt;15000,"À vérifier",IF('Bilan thermique'!AD88&gt;8000,"Élevée","Normale")))</f>
        <v/>
      </c>
    </row>
    <row r="89">
      <c r="A89" s="3" t="n"/>
      <c r="B89" s="4" t="n"/>
      <c r="C89" s="3" t="n"/>
      <c r="D89" s="4" t="n"/>
      <c r="E89" s="5" t="n"/>
      <c r="F89" s="5" t="n"/>
      <c r="G89" s="6">
        <f>IF(OR('Bilan thermique'!E89="",'Bilan thermique'!F89=""),"",'Bilan thermique'!E89*'Bilan thermique'!F89)</f>
        <v/>
      </c>
      <c r="H89" s="6">
        <f>IF('Bilan thermique'!B89="","",'Paramètres'!$B$9)</f>
        <v/>
      </c>
      <c r="I89" s="6">
        <f>IF('Bilan thermique'!C89="","",IFERROR(VLOOKUP('Bilan thermique'!C89,'Paramètres'!$A$15:$B$23,2,FALSE),-5))</f>
        <v/>
      </c>
      <c r="J89" s="6">
        <f>IF(OR('Bilan thermique'!H89="",'Bilan thermique'!I89=""),"",'Bilan thermique'!H89-'Bilan thermique'!I89)</f>
        <v/>
      </c>
      <c r="K89" s="5" t="n"/>
      <c r="L89" s="6">
        <f>IF('Bilan thermique'!B89="","",IFERROR(VLOOKUP('Paramètres'!$D$15,'Paramètres'!$D$15:$E$19,2,FALSE),0))</f>
        <v/>
      </c>
      <c r="M89" s="5" t="n"/>
      <c r="N89" s="6">
        <f>IF('Bilan thermique'!B89="","",IFERROR(VLOOKUP('Paramètres'!$D$16,'Paramètres'!$D$15:$E$19,2,FALSE),0))</f>
        <v/>
      </c>
      <c r="O89" s="5" t="n"/>
      <c r="P89" s="6">
        <f>IF('Bilan thermique'!B89="","",IFERROR(VLOOKUP('Paramètres'!$D$17,'Paramètres'!$D$15:$E$19,2,FALSE),0))</f>
        <v/>
      </c>
      <c r="Q89" s="5" t="n"/>
      <c r="R89" s="6">
        <f>IF('Bilan thermique'!B89="","",IFERROR(VLOOKUP('Paramètres'!$D$18,'Paramètres'!$D$15:$E$19,2,FALSE),0))</f>
        <v/>
      </c>
      <c r="S89" s="5" t="n"/>
      <c r="T89" s="6">
        <f>IF('Bilan thermique'!B89="","",IFERROR(VLOOKUP('Paramètres'!$D$19,'Paramètres'!$D$15:$E$19,2,FALSE),0))</f>
        <v/>
      </c>
      <c r="U89" s="5" t="n"/>
      <c r="V89" s="7">
        <f>IF(OR('Bilan thermique'!K89="",'Bilan thermique'!L89="",'Bilan thermique'!J89=""),"",'Bilan thermique'!K89*'Bilan thermique'!L89*'Bilan thermique'!J89)</f>
        <v/>
      </c>
      <c r="W89" s="7">
        <f>IF(OR('Bilan thermique'!M89="",'Bilan thermique'!N89="",'Bilan thermique'!J89=""),"",'Bilan thermique'!M89*'Bilan thermique'!N89*'Bilan thermique'!J89)</f>
        <v/>
      </c>
      <c r="X89" s="7">
        <f>IF(OR('Bilan thermique'!O89="",'Bilan thermique'!P89="",'Bilan thermique'!J89=""),"",'Bilan thermique'!O89*'Bilan thermique'!P89*'Bilan thermique'!J89)</f>
        <v/>
      </c>
      <c r="Y89" s="7">
        <f>IF(OR('Bilan thermique'!Q89="",'Bilan thermique'!R89="",'Bilan thermique'!J89=""),"",'Bilan thermique'!Q89*'Bilan thermique'!R89*'Bilan thermique'!J89)</f>
        <v/>
      </c>
      <c r="Z89" s="7">
        <f>IF(OR('Bilan thermique'!S89="",'Bilan thermique'!T89="",'Bilan thermique'!J89=""),"",'Bilan thermique'!S89*'Bilan thermique'!T89*'Bilan thermique'!J89)</f>
        <v/>
      </c>
      <c r="AA89" s="7">
        <f>IF(OR('Bilan thermique'!G89="",'Bilan thermique'!U89="",'Bilan thermique'!J89=""),"",'Paramètres'!$B$10*'Bilan thermique'!G89*'Bilan thermique'!U89*'Bilan thermique'!J89)</f>
        <v/>
      </c>
      <c r="AB89" s="7">
        <f>IF(COUNTA('Bilan thermique'!C89,'Bilan thermique'!E89,'Bilan thermique'!F89,'Bilan thermique'!K89,'Bilan thermique'!M89,'Bilan thermique'!O89,'Bilan thermique'!Q89,'Bilan thermique'!S89,'Bilan thermique'!U89)&lt;9,"",SUM('Bilan thermique'!V89:AA89))</f>
        <v/>
      </c>
      <c r="AC89" s="8">
        <f>IF('Bilan thermique'!B89="","",'Paramètres'!$B$11)</f>
        <v/>
      </c>
      <c r="AD89" s="7">
        <f>IF(OR('Bilan thermique'!AB89="",'Bilan thermique'!AC89=""),"",'Bilan thermique'!AB89*(1+'Bilan thermique'!AC89))</f>
        <v/>
      </c>
      <c r="AE89" s="8">
        <f>IF('Bilan thermique'!AB89="","",IFERROR('Bilan thermique'!AB89/SUM('Bilan thermique'!$AB$3:$AB$102),0))</f>
        <v/>
      </c>
      <c r="AF89" s="9">
        <f>IF('Bilan thermique'!AD89="","",IF('Bilan thermique'!AD89&gt;15000,"À vérifier",IF('Bilan thermique'!AD89&gt;8000,"Élevée","Normale")))</f>
        <v/>
      </c>
    </row>
    <row r="90">
      <c r="A90" s="3" t="n"/>
      <c r="B90" s="4" t="n"/>
      <c r="C90" s="3" t="n"/>
      <c r="D90" s="4" t="n"/>
      <c r="E90" s="5" t="n"/>
      <c r="F90" s="5" t="n"/>
      <c r="G90" s="10">
        <f>IF(OR('Bilan thermique'!E90="",'Bilan thermique'!F90=""),"",'Bilan thermique'!E90*'Bilan thermique'!F90)</f>
        <v/>
      </c>
      <c r="H90" s="10">
        <f>IF('Bilan thermique'!B90="","",'Paramètres'!$B$9)</f>
        <v/>
      </c>
      <c r="I90" s="10">
        <f>IF('Bilan thermique'!C90="","",IFERROR(VLOOKUP('Bilan thermique'!C90,'Paramètres'!$A$15:$B$23,2,FALSE),-5))</f>
        <v/>
      </c>
      <c r="J90" s="10">
        <f>IF(OR('Bilan thermique'!H90="",'Bilan thermique'!I90=""),"",'Bilan thermique'!H90-'Bilan thermique'!I90)</f>
        <v/>
      </c>
      <c r="K90" s="5" t="n"/>
      <c r="L90" s="10">
        <f>IF('Bilan thermique'!B90="","",IFERROR(VLOOKUP('Paramètres'!$D$15,'Paramètres'!$D$15:$E$19,2,FALSE),0))</f>
        <v/>
      </c>
      <c r="M90" s="5" t="n"/>
      <c r="N90" s="10">
        <f>IF('Bilan thermique'!B90="","",IFERROR(VLOOKUP('Paramètres'!$D$16,'Paramètres'!$D$15:$E$19,2,FALSE),0))</f>
        <v/>
      </c>
      <c r="O90" s="5" t="n"/>
      <c r="P90" s="10">
        <f>IF('Bilan thermique'!B90="","",IFERROR(VLOOKUP('Paramètres'!$D$17,'Paramètres'!$D$15:$E$19,2,FALSE),0))</f>
        <v/>
      </c>
      <c r="Q90" s="5" t="n"/>
      <c r="R90" s="10">
        <f>IF('Bilan thermique'!B90="","",IFERROR(VLOOKUP('Paramètres'!$D$18,'Paramètres'!$D$15:$E$19,2,FALSE),0))</f>
        <v/>
      </c>
      <c r="S90" s="5" t="n"/>
      <c r="T90" s="10">
        <f>IF('Bilan thermique'!B90="","",IFERROR(VLOOKUP('Paramètres'!$D$19,'Paramètres'!$D$15:$E$19,2,FALSE),0))</f>
        <v/>
      </c>
      <c r="U90" s="5" t="n"/>
      <c r="V90" s="11">
        <f>IF(OR('Bilan thermique'!K90="",'Bilan thermique'!L90="",'Bilan thermique'!J90=""),"",'Bilan thermique'!K90*'Bilan thermique'!L90*'Bilan thermique'!J90)</f>
        <v/>
      </c>
      <c r="W90" s="11">
        <f>IF(OR('Bilan thermique'!M90="",'Bilan thermique'!N90="",'Bilan thermique'!J90=""),"",'Bilan thermique'!M90*'Bilan thermique'!N90*'Bilan thermique'!J90)</f>
        <v/>
      </c>
      <c r="X90" s="11">
        <f>IF(OR('Bilan thermique'!O90="",'Bilan thermique'!P90="",'Bilan thermique'!J90=""),"",'Bilan thermique'!O90*'Bilan thermique'!P90*'Bilan thermique'!J90)</f>
        <v/>
      </c>
      <c r="Y90" s="11">
        <f>IF(OR('Bilan thermique'!Q90="",'Bilan thermique'!R90="",'Bilan thermique'!J90=""),"",'Bilan thermique'!Q90*'Bilan thermique'!R90*'Bilan thermique'!J90)</f>
        <v/>
      </c>
      <c r="Z90" s="11">
        <f>IF(OR('Bilan thermique'!S90="",'Bilan thermique'!T90="",'Bilan thermique'!J90=""),"",'Bilan thermique'!S90*'Bilan thermique'!T90*'Bilan thermique'!J90)</f>
        <v/>
      </c>
      <c r="AA90" s="11">
        <f>IF(OR('Bilan thermique'!G90="",'Bilan thermique'!U90="",'Bilan thermique'!J90=""),"",'Paramètres'!$B$10*'Bilan thermique'!G90*'Bilan thermique'!U90*'Bilan thermique'!J90)</f>
        <v/>
      </c>
      <c r="AB90" s="11">
        <f>IF(COUNTA('Bilan thermique'!C90,'Bilan thermique'!E90,'Bilan thermique'!F90,'Bilan thermique'!K90,'Bilan thermique'!M90,'Bilan thermique'!O90,'Bilan thermique'!Q90,'Bilan thermique'!S90,'Bilan thermique'!U90)&lt;9,"",SUM('Bilan thermique'!V90:AA90))</f>
        <v/>
      </c>
      <c r="AC90" s="12">
        <f>IF('Bilan thermique'!B90="","",'Paramètres'!$B$11)</f>
        <v/>
      </c>
      <c r="AD90" s="11">
        <f>IF(OR('Bilan thermique'!AB90="",'Bilan thermique'!AC90=""),"",'Bilan thermique'!AB90*(1+'Bilan thermique'!AC90))</f>
        <v/>
      </c>
      <c r="AE90" s="12">
        <f>IF('Bilan thermique'!AB90="","",IFERROR('Bilan thermique'!AB90/SUM('Bilan thermique'!$AB$3:$AB$102),0))</f>
        <v/>
      </c>
      <c r="AF90" s="13">
        <f>IF('Bilan thermique'!AD90="","",IF('Bilan thermique'!AD90&gt;15000,"À vérifier",IF('Bilan thermique'!AD90&gt;8000,"Élevée","Normale")))</f>
        <v/>
      </c>
    </row>
    <row r="91">
      <c r="A91" s="3" t="n"/>
      <c r="B91" s="4" t="n"/>
      <c r="C91" s="3" t="n"/>
      <c r="D91" s="4" t="n"/>
      <c r="E91" s="5" t="n"/>
      <c r="F91" s="5" t="n"/>
      <c r="G91" s="6">
        <f>IF(OR('Bilan thermique'!E91="",'Bilan thermique'!F91=""),"",'Bilan thermique'!E91*'Bilan thermique'!F91)</f>
        <v/>
      </c>
      <c r="H91" s="6">
        <f>IF('Bilan thermique'!B91="","",'Paramètres'!$B$9)</f>
        <v/>
      </c>
      <c r="I91" s="6">
        <f>IF('Bilan thermique'!C91="","",IFERROR(VLOOKUP('Bilan thermique'!C91,'Paramètres'!$A$15:$B$23,2,FALSE),-5))</f>
        <v/>
      </c>
      <c r="J91" s="6">
        <f>IF(OR('Bilan thermique'!H91="",'Bilan thermique'!I91=""),"",'Bilan thermique'!H91-'Bilan thermique'!I91)</f>
        <v/>
      </c>
      <c r="K91" s="5" t="n"/>
      <c r="L91" s="6">
        <f>IF('Bilan thermique'!B91="","",IFERROR(VLOOKUP('Paramètres'!$D$15,'Paramètres'!$D$15:$E$19,2,FALSE),0))</f>
        <v/>
      </c>
      <c r="M91" s="5" t="n"/>
      <c r="N91" s="6">
        <f>IF('Bilan thermique'!B91="","",IFERROR(VLOOKUP('Paramètres'!$D$16,'Paramètres'!$D$15:$E$19,2,FALSE),0))</f>
        <v/>
      </c>
      <c r="O91" s="5" t="n"/>
      <c r="P91" s="6">
        <f>IF('Bilan thermique'!B91="","",IFERROR(VLOOKUP('Paramètres'!$D$17,'Paramètres'!$D$15:$E$19,2,FALSE),0))</f>
        <v/>
      </c>
      <c r="Q91" s="5" t="n"/>
      <c r="R91" s="6">
        <f>IF('Bilan thermique'!B91="","",IFERROR(VLOOKUP('Paramètres'!$D$18,'Paramètres'!$D$15:$E$19,2,FALSE),0))</f>
        <v/>
      </c>
      <c r="S91" s="5" t="n"/>
      <c r="T91" s="6">
        <f>IF('Bilan thermique'!B91="","",IFERROR(VLOOKUP('Paramètres'!$D$19,'Paramètres'!$D$15:$E$19,2,FALSE),0))</f>
        <v/>
      </c>
      <c r="U91" s="5" t="n"/>
      <c r="V91" s="7">
        <f>IF(OR('Bilan thermique'!K91="",'Bilan thermique'!L91="",'Bilan thermique'!J91=""),"",'Bilan thermique'!K91*'Bilan thermique'!L91*'Bilan thermique'!J91)</f>
        <v/>
      </c>
      <c r="W91" s="7">
        <f>IF(OR('Bilan thermique'!M91="",'Bilan thermique'!N91="",'Bilan thermique'!J91=""),"",'Bilan thermique'!M91*'Bilan thermique'!N91*'Bilan thermique'!J91)</f>
        <v/>
      </c>
      <c r="X91" s="7">
        <f>IF(OR('Bilan thermique'!O91="",'Bilan thermique'!P91="",'Bilan thermique'!J91=""),"",'Bilan thermique'!O91*'Bilan thermique'!P91*'Bilan thermique'!J91)</f>
        <v/>
      </c>
      <c r="Y91" s="7">
        <f>IF(OR('Bilan thermique'!Q91="",'Bilan thermique'!R91="",'Bilan thermique'!J91=""),"",'Bilan thermique'!Q91*'Bilan thermique'!R91*'Bilan thermique'!J91)</f>
        <v/>
      </c>
      <c r="Z91" s="7">
        <f>IF(OR('Bilan thermique'!S91="",'Bilan thermique'!T91="",'Bilan thermique'!J91=""),"",'Bilan thermique'!S91*'Bilan thermique'!T91*'Bilan thermique'!J91)</f>
        <v/>
      </c>
      <c r="AA91" s="7">
        <f>IF(OR('Bilan thermique'!G91="",'Bilan thermique'!U91="",'Bilan thermique'!J91=""),"",'Paramètres'!$B$10*'Bilan thermique'!G91*'Bilan thermique'!U91*'Bilan thermique'!J91)</f>
        <v/>
      </c>
      <c r="AB91" s="7">
        <f>IF(COUNTA('Bilan thermique'!C91,'Bilan thermique'!E91,'Bilan thermique'!F91,'Bilan thermique'!K91,'Bilan thermique'!M91,'Bilan thermique'!O91,'Bilan thermique'!Q91,'Bilan thermique'!S91,'Bilan thermique'!U91)&lt;9,"",SUM('Bilan thermique'!V91:AA91))</f>
        <v/>
      </c>
      <c r="AC91" s="8">
        <f>IF('Bilan thermique'!B91="","",'Paramètres'!$B$11)</f>
        <v/>
      </c>
      <c r="AD91" s="7">
        <f>IF(OR('Bilan thermique'!AB91="",'Bilan thermique'!AC91=""),"",'Bilan thermique'!AB91*(1+'Bilan thermique'!AC91))</f>
        <v/>
      </c>
      <c r="AE91" s="8">
        <f>IF('Bilan thermique'!AB91="","",IFERROR('Bilan thermique'!AB91/SUM('Bilan thermique'!$AB$3:$AB$102),0))</f>
        <v/>
      </c>
      <c r="AF91" s="9">
        <f>IF('Bilan thermique'!AD91="","",IF('Bilan thermique'!AD91&gt;15000,"À vérifier",IF('Bilan thermique'!AD91&gt;8000,"Élevée","Normale")))</f>
        <v/>
      </c>
    </row>
    <row r="92">
      <c r="A92" s="3" t="n"/>
      <c r="B92" s="4" t="n"/>
      <c r="C92" s="3" t="n"/>
      <c r="D92" s="4" t="n"/>
      <c r="E92" s="5" t="n"/>
      <c r="F92" s="5" t="n"/>
      <c r="G92" s="10">
        <f>IF(OR('Bilan thermique'!E92="",'Bilan thermique'!F92=""),"",'Bilan thermique'!E92*'Bilan thermique'!F92)</f>
        <v/>
      </c>
      <c r="H92" s="10">
        <f>IF('Bilan thermique'!B92="","",'Paramètres'!$B$9)</f>
        <v/>
      </c>
      <c r="I92" s="10">
        <f>IF('Bilan thermique'!C92="","",IFERROR(VLOOKUP('Bilan thermique'!C92,'Paramètres'!$A$15:$B$23,2,FALSE),-5))</f>
        <v/>
      </c>
      <c r="J92" s="10">
        <f>IF(OR('Bilan thermique'!H92="",'Bilan thermique'!I92=""),"",'Bilan thermique'!H92-'Bilan thermique'!I92)</f>
        <v/>
      </c>
      <c r="K92" s="5" t="n"/>
      <c r="L92" s="10">
        <f>IF('Bilan thermique'!B92="","",IFERROR(VLOOKUP('Paramètres'!$D$15,'Paramètres'!$D$15:$E$19,2,FALSE),0))</f>
        <v/>
      </c>
      <c r="M92" s="5" t="n"/>
      <c r="N92" s="10">
        <f>IF('Bilan thermique'!B92="","",IFERROR(VLOOKUP('Paramètres'!$D$16,'Paramètres'!$D$15:$E$19,2,FALSE),0))</f>
        <v/>
      </c>
      <c r="O92" s="5" t="n"/>
      <c r="P92" s="10">
        <f>IF('Bilan thermique'!B92="","",IFERROR(VLOOKUP('Paramètres'!$D$17,'Paramètres'!$D$15:$E$19,2,FALSE),0))</f>
        <v/>
      </c>
      <c r="Q92" s="5" t="n"/>
      <c r="R92" s="10">
        <f>IF('Bilan thermique'!B92="","",IFERROR(VLOOKUP('Paramètres'!$D$18,'Paramètres'!$D$15:$E$19,2,FALSE),0))</f>
        <v/>
      </c>
      <c r="S92" s="5" t="n"/>
      <c r="T92" s="10">
        <f>IF('Bilan thermique'!B92="","",IFERROR(VLOOKUP('Paramètres'!$D$19,'Paramètres'!$D$15:$E$19,2,FALSE),0))</f>
        <v/>
      </c>
      <c r="U92" s="5" t="n"/>
      <c r="V92" s="11">
        <f>IF(OR('Bilan thermique'!K92="",'Bilan thermique'!L92="",'Bilan thermique'!J92=""),"",'Bilan thermique'!K92*'Bilan thermique'!L92*'Bilan thermique'!J92)</f>
        <v/>
      </c>
      <c r="W92" s="11">
        <f>IF(OR('Bilan thermique'!M92="",'Bilan thermique'!N92="",'Bilan thermique'!J92=""),"",'Bilan thermique'!M92*'Bilan thermique'!N92*'Bilan thermique'!J92)</f>
        <v/>
      </c>
      <c r="X92" s="11">
        <f>IF(OR('Bilan thermique'!O92="",'Bilan thermique'!P92="",'Bilan thermique'!J92=""),"",'Bilan thermique'!O92*'Bilan thermique'!P92*'Bilan thermique'!J92)</f>
        <v/>
      </c>
      <c r="Y92" s="11">
        <f>IF(OR('Bilan thermique'!Q92="",'Bilan thermique'!R92="",'Bilan thermique'!J92=""),"",'Bilan thermique'!Q92*'Bilan thermique'!R92*'Bilan thermique'!J92)</f>
        <v/>
      </c>
      <c r="Z92" s="11">
        <f>IF(OR('Bilan thermique'!S92="",'Bilan thermique'!T92="",'Bilan thermique'!J92=""),"",'Bilan thermique'!S92*'Bilan thermique'!T92*'Bilan thermique'!J92)</f>
        <v/>
      </c>
      <c r="AA92" s="11">
        <f>IF(OR('Bilan thermique'!G92="",'Bilan thermique'!U92="",'Bilan thermique'!J92=""),"",'Paramètres'!$B$10*'Bilan thermique'!G92*'Bilan thermique'!U92*'Bilan thermique'!J92)</f>
        <v/>
      </c>
      <c r="AB92" s="11">
        <f>IF(COUNTA('Bilan thermique'!C92,'Bilan thermique'!E92,'Bilan thermique'!F92,'Bilan thermique'!K92,'Bilan thermique'!M92,'Bilan thermique'!O92,'Bilan thermique'!Q92,'Bilan thermique'!S92,'Bilan thermique'!U92)&lt;9,"",SUM('Bilan thermique'!V92:AA92))</f>
        <v/>
      </c>
      <c r="AC92" s="12">
        <f>IF('Bilan thermique'!B92="","",'Paramètres'!$B$11)</f>
        <v/>
      </c>
      <c r="AD92" s="11">
        <f>IF(OR('Bilan thermique'!AB92="",'Bilan thermique'!AC92=""),"",'Bilan thermique'!AB92*(1+'Bilan thermique'!AC92))</f>
        <v/>
      </c>
      <c r="AE92" s="12">
        <f>IF('Bilan thermique'!AB92="","",IFERROR('Bilan thermique'!AB92/SUM('Bilan thermique'!$AB$3:$AB$102),0))</f>
        <v/>
      </c>
      <c r="AF92" s="13">
        <f>IF('Bilan thermique'!AD92="","",IF('Bilan thermique'!AD92&gt;15000,"À vérifier",IF('Bilan thermique'!AD92&gt;8000,"Élevée","Normale")))</f>
        <v/>
      </c>
    </row>
    <row r="93">
      <c r="A93" s="3" t="n"/>
      <c r="B93" s="4" t="n"/>
      <c r="C93" s="3" t="n"/>
      <c r="D93" s="4" t="n"/>
      <c r="E93" s="5" t="n"/>
      <c r="F93" s="5" t="n"/>
      <c r="G93" s="6">
        <f>IF(OR('Bilan thermique'!E93="",'Bilan thermique'!F93=""),"",'Bilan thermique'!E93*'Bilan thermique'!F93)</f>
        <v/>
      </c>
      <c r="H93" s="6">
        <f>IF('Bilan thermique'!B93="","",'Paramètres'!$B$9)</f>
        <v/>
      </c>
      <c r="I93" s="6">
        <f>IF('Bilan thermique'!C93="","",IFERROR(VLOOKUP('Bilan thermique'!C93,'Paramètres'!$A$15:$B$23,2,FALSE),-5))</f>
        <v/>
      </c>
      <c r="J93" s="6">
        <f>IF(OR('Bilan thermique'!H93="",'Bilan thermique'!I93=""),"",'Bilan thermique'!H93-'Bilan thermique'!I93)</f>
        <v/>
      </c>
      <c r="K93" s="5" t="n"/>
      <c r="L93" s="6">
        <f>IF('Bilan thermique'!B93="","",IFERROR(VLOOKUP('Paramètres'!$D$15,'Paramètres'!$D$15:$E$19,2,FALSE),0))</f>
        <v/>
      </c>
      <c r="M93" s="5" t="n"/>
      <c r="N93" s="6">
        <f>IF('Bilan thermique'!B93="","",IFERROR(VLOOKUP('Paramètres'!$D$16,'Paramètres'!$D$15:$E$19,2,FALSE),0))</f>
        <v/>
      </c>
      <c r="O93" s="5" t="n"/>
      <c r="P93" s="6">
        <f>IF('Bilan thermique'!B93="","",IFERROR(VLOOKUP('Paramètres'!$D$17,'Paramètres'!$D$15:$E$19,2,FALSE),0))</f>
        <v/>
      </c>
      <c r="Q93" s="5" t="n"/>
      <c r="R93" s="6">
        <f>IF('Bilan thermique'!B93="","",IFERROR(VLOOKUP('Paramètres'!$D$18,'Paramètres'!$D$15:$E$19,2,FALSE),0))</f>
        <v/>
      </c>
      <c r="S93" s="5" t="n"/>
      <c r="T93" s="6">
        <f>IF('Bilan thermique'!B93="","",IFERROR(VLOOKUP('Paramètres'!$D$19,'Paramètres'!$D$15:$E$19,2,FALSE),0))</f>
        <v/>
      </c>
      <c r="U93" s="5" t="n"/>
      <c r="V93" s="7">
        <f>IF(OR('Bilan thermique'!K93="",'Bilan thermique'!L93="",'Bilan thermique'!J93=""),"",'Bilan thermique'!K93*'Bilan thermique'!L93*'Bilan thermique'!J93)</f>
        <v/>
      </c>
      <c r="W93" s="7">
        <f>IF(OR('Bilan thermique'!M93="",'Bilan thermique'!N93="",'Bilan thermique'!J93=""),"",'Bilan thermique'!M93*'Bilan thermique'!N93*'Bilan thermique'!J93)</f>
        <v/>
      </c>
      <c r="X93" s="7">
        <f>IF(OR('Bilan thermique'!O93="",'Bilan thermique'!P93="",'Bilan thermique'!J93=""),"",'Bilan thermique'!O93*'Bilan thermique'!P93*'Bilan thermique'!J93)</f>
        <v/>
      </c>
      <c r="Y93" s="7">
        <f>IF(OR('Bilan thermique'!Q93="",'Bilan thermique'!R93="",'Bilan thermique'!J93=""),"",'Bilan thermique'!Q93*'Bilan thermique'!R93*'Bilan thermique'!J93)</f>
        <v/>
      </c>
      <c r="Z93" s="7">
        <f>IF(OR('Bilan thermique'!S93="",'Bilan thermique'!T93="",'Bilan thermique'!J93=""),"",'Bilan thermique'!S93*'Bilan thermique'!T93*'Bilan thermique'!J93)</f>
        <v/>
      </c>
      <c r="AA93" s="7">
        <f>IF(OR('Bilan thermique'!G93="",'Bilan thermique'!U93="",'Bilan thermique'!J93=""),"",'Paramètres'!$B$10*'Bilan thermique'!G93*'Bilan thermique'!U93*'Bilan thermique'!J93)</f>
        <v/>
      </c>
      <c r="AB93" s="7">
        <f>IF(COUNTA('Bilan thermique'!C93,'Bilan thermique'!E93,'Bilan thermique'!F93,'Bilan thermique'!K93,'Bilan thermique'!M93,'Bilan thermique'!O93,'Bilan thermique'!Q93,'Bilan thermique'!S93,'Bilan thermique'!U93)&lt;9,"",SUM('Bilan thermique'!V93:AA93))</f>
        <v/>
      </c>
      <c r="AC93" s="8">
        <f>IF('Bilan thermique'!B93="","",'Paramètres'!$B$11)</f>
        <v/>
      </c>
      <c r="AD93" s="7">
        <f>IF(OR('Bilan thermique'!AB93="",'Bilan thermique'!AC93=""),"",'Bilan thermique'!AB93*(1+'Bilan thermique'!AC93))</f>
        <v/>
      </c>
      <c r="AE93" s="8">
        <f>IF('Bilan thermique'!AB93="","",IFERROR('Bilan thermique'!AB93/SUM('Bilan thermique'!$AB$3:$AB$102),0))</f>
        <v/>
      </c>
      <c r="AF93" s="9">
        <f>IF('Bilan thermique'!AD93="","",IF('Bilan thermique'!AD93&gt;15000,"À vérifier",IF('Bilan thermique'!AD93&gt;8000,"Élevée","Normale")))</f>
        <v/>
      </c>
    </row>
    <row r="94">
      <c r="A94" s="3" t="n"/>
      <c r="B94" s="4" t="n"/>
      <c r="C94" s="3" t="n"/>
      <c r="D94" s="4" t="n"/>
      <c r="E94" s="5" t="n"/>
      <c r="F94" s="5" t="n"/>
      <c r="G94" s="10">
        <f>IF(OR('Bilan thermique'!E94="",'Bilan thermique'!F94=""),"",'Bilan thermique'!E94*'Bilan thermique'!F94)</f>
        <v/>
      </c>
      <c r="H94" s="10">
        <f>IF('Bilan thermique'!B94="","",'Paramètres'!$B$9)</f>
        <v/>
      </c>
      <c r="I94" s="10">
        <f>IF('Bilan thermique'!C94="","",IFERROR(VLOOKUP('Bilan thermique'!C94,'Paramètres'!$A$15:$B$23,2,FALSE),-5))</f>
        <v/>
      </c>
      <c r="J94" s="10">
        <f>IF(OR('Bilan thermique'!H94="",'Bilan thermique'!I94=""),"",'Bilan thermique'!H94-'Bilan thermique'!I94)</f>
        <v/>
      </c>
      <c r="K94" s="5" t="n"/>
      <c r="L94" s="10">
        <f>IF('Bilan thermique'!B94="","",IFERROR(VLOOKUP('Paramètres'!$D$15,'Paramètres'!$D$15:$E$19,2,FALSE),0))</f>
        <v/>
      </c>
      <c r="M94" s="5" t="n"/>
      <c r="N94" s="10">
        <f>IF('Bilan thermique'!B94="","",IFERROR(VLOOKUP('Paramètres'!$D$16,'Paramètres'!$D$15:$E$19,2,FALSE),0))</f>
        <v/>
      </c>
      <c r="O94" s="5" t="n"/>
      <c r="P94" s="10">
        <f>IF('Bilan thermique'!B94="","",IFERROR(VLOOKUP('Paramètres'!$D$17,'Paramètres'!$D$15:$E$19,2,FALSE),0))</f>
        <v/>
      </c>
      <c r="Q94" s="5" t="n"/>
      <c r="R94" s="10">
        <f>IF('Bilan thermique'!B94="","",IFERROR(VLOOKUP('Paramètres'!$D$18,'Paramètres'!$D$15:$E$19,2,FALSE),0))</f>
        <v/>
      </c>
      <c r="S94" s="5" t="n"/>
      <c r="T94" s="10">
        <f>IF('Bilan thermique'!B94="","",IFERROR(VLOOKUP('Paramètres'!$D$19,'Paramètres'!$D$15:$E$19,2,FALSE),0))</f>
        <v/>
      </c>
      <c r="U94" s="5" t="n"/>
      <c r="V94" s="11">
        <f>IF(OR('Bilan thermique'!K94="",'Bilan thermique'!L94="",'Bilan thermique'!J94=""),"",'Bilan thermique'!K94*'Bilan thermique'!L94*'Bilan thermique'!J94)</f>
        <v/>
      </c>
      <c r="W94" s="11">
        <f>IF(OR('Bilan thermique'!M94="",'Bilan thermique'!N94="",'Bilan thermique'!J94=""),"",'Bilan thermique'!M94*'Bilan thermique'!N94*'Bilan thermique'!J94)</f>
        <v/>
      </c>
      <c r="X94" s="11">
        <f>IF(OR('Bilan thermique'!O94="",'Bilan thermique'!P94="",'Bilan thermique'!J94=""),"",'Bilan thermique'!O94*'Bilan thermique'!P94*'Bilan thermique'!J94)</f>
        <v/>
      </c>
      <c r="Y94" s="11">
        <f>IF(OR('Bilan thermique'!Q94="",'Bilan thermique'!R94="",'Bilan thermique'!J94=""),"",'Bilan thermique'!Q94*'Bilan thermique'!R94*'Bilan thermique'!J94)</f>
        <v/>
      </c>
      <c r="Z94" s="11">
        <f>IF(OR('Bilan thermique'!S94="",'Bilan thermique'!T94="",'Bilan thermique'!J94=""),"",'Bilan thermique'!S94*'Bilan thermique'!T94*'Bilan thermique'!J94)</f>
        <v/>
      </c>
      <c r="AA94" s="11">
        <f>IF(OR('Bilan thermique'!G94="",'Bilan thermique'!U94="",'Bilan thermique'!J94=""),"",'Paramètres'!$B$10*'Bilan thermique'!G94*'Bilan thermique'!U94*'Bilan thermique'!J94)</f>
        <v/>
      </c>
      <c r="AB94" s="11">
        <f>IF(COUNTA('Bilan thermique'!C94,'Bilan thermique'!E94,'Bilan thermique'!F94,'Bilan thermique'!K94,'Bilan thermique'!M94,'Bilan thermique'!O94,'Bilan thermique'!Q94,'Bilan thermique'!S94,'Bilan thermique'!U94)&lt;9,"",SUM('Bilan thermique'!V94:AA94))</f>
        <v/>
      </c>
      <c r="AC94" s="12">
        <f>IF('Bilan thermique'!B94="","",'Paramètres'!$B$11)</f>
        <v/>
      </c>
      <c r="AD94" s="11">
        <f>IF(OR('Bilan thermique'!AB94="",'Bilan thermique'!AC94=""),"",'Bilan thermique'!AB94*(1+'Bilan thermique'!AC94))</f>
        <v/>
      </c>
      <c r="AE94" s="12">
        <f>IF('Bilan thermique'!AB94="","",IFERROR('Bilan thermique'!AB94/SUM('Bilan thermique'!$AB$3:$AB$102),0))</f>
        <v/>
      </c>
      <c r="AF94" s="13">
        <f>IF('Bilan thermique'!AD94="","",IF('Bilan thermique'!AD94&gt;15000,"À vérifier",IF('Bilan thermique'!AD94&gt;8000,"Élevée","Normale")))</f>
        <v/>
      </c>
    </row>
    <row r="95">
      <c r="A95" s="3" t="n"/>
      <c r="B95" s="4" t="n"/>
      <c r="C95" s="3" t="n"/>
      <c r="D95" s="4" t="n"/>
      <c r="E95" s="5" t="n"/>
      <c r="F95" s="5" t="n"/>
      <c r="G95" s="6">
        <f>IF(OR('Bilan thermique'!E95="",'Bilan thermique'!F95=""),"",'Bilan thermique'!E95*'Bilan thermique'!F95)</f>
        <v/>
      </c>
      <c r="H95" s="6">
        <f>IF('Bilan thermique'!B95="","",'Paramètres'!$B$9)</f>
        <v/>
      </c>
      <c r="I95" s="6">
        <f>IF('Bilan thermique'!C95="","",IFERROR(VLOOKUP('Bilan thermique'!C95,'Paramètres'!$A$15:$B$23,2,FALSE),-5))</f>
        <v/>
      </c>
      <c r="J95" s="6">
        <f>IF(OR('Bilan thermique'!H95="",'Bilan thermique'!I95=""),"",'Bilan thermique'!H95-'Bilan thermique'!I95)</f>
        <v/>
      </c>
      <c r="K95" s="5" t="n"/>
      <c r="L95" s="6">
        <f>IF('Bilan thermique'!B95="","",IFERROR(VLOOKUP('Paramètres'!$D$15,'Paramètres'!$D$15:$E$19,2,FALSE),0))</f>
        <v/>
      </c>
      <c r="M95" s="5" t="n"/>
      <c r="N95" s="6">
        <f>IF('Bilan thermique'!B95="","",IFERROR(VLOOKUP('Paramètres'!$D$16,'Paramètres'!$D$15:$E$19,2,FALSE),0))</f>
        <v/>
      </c>
      <c r="O95" s="5" t="n"/>
      <c r="P95" s="6">
        <f>IF('Bilan thermique'!B95="","",IFERROR(VLOOKUP('Paramètres'!$D$17,'Paramètres'!$D$15:$E$19,2,FALSE),0))</f>
        <v/>
      </c>
      <c r="Q95" s="5" t="n"/>
      <c r="R95" s="6">
        <f>IF('Bilan thermique'!B95="","",IFERROR(VLOOKUP('Paramètres'!$D$18,'Paramètres'!$D$15:$E$19,2,FALSE),0))</f>
        <v/>
      </c>
      <c r="S95" s="5" t="n"/>
      <c r="T95" s="6">
        <f>IF('Bilan thermique'!B95="","",IFERROR(VLOOKUP('Paramètres'!$D$19,'Paramètres'!$D$15:$E$19,2,FALSE),0))</f>
        <v/>
      </c>
      <c r="U95" s="5" t="n"/>
      <c r="V95" s="7">
        <f>IF(OR('Bilan thermique'!K95="",'Bilan thermique'!L95="",'Bilan thermique'!J95=""),"",'Bilan thermique'!K95*'Bilan thermique'!L95*'Bilan thermique'!J95)</f>
        <v/>
      </c>
      <c r="W95" s="7">
        <f>IF(OR('Bilan thermique'!M95="",'Bilan thermique'!N95="",'Bilan thermique'!J95=""),"",'Bilan thermique'!M95*'Bilan thermique'!N95*'Bilan thermique'!J95)</f>
        <v/>
      </c>
      <c r="X95" s="7">
        <f>IF(OR('Bilan thermique'!O95="",'Bilan thermique'!P95="",'Bilan thermique'!J95=""),"",'Bilan thermique'!O95*'Bilan thermique'!P95*'Bilan thermique'!J95)</f>
        <v/>
      </c>
      <c r="Y95" s="7">
        <f>IF(OR('Bilan thermique'!Q95="",'Bilan thermique'!R95="",'Bilan thermique'!J95=""),"",'Bilan thermique'!Q95*'Bilan thermique'!R95*'Bilan thermique'!J95)</f>
        <v/>
      </c>
      <c r="Z95" s="7">
        <f>IF(OR('Bilan thermique'!S95="",'Bilan thermique'!T95="",'Bilan thermique'!J95=""),"",'Bilan thermique'!S95*'Bilan thermique'!T95*'Bilan thermique'!J95)</f>
        <v/>
      </c>
      <c r="AA95" s="7">
        <f>IF(OR('Bilan thermique'!G95="",'Bilan thermique'!U95="",'Bilan thermique'!J95=""),"",'Paramètres'!$B$10*'Bilan thermique'!G95*'Bilan thermique'!U95*'Bilan thermique'!J95)</f>
        <v/>
      </c>
      <c r="AB95" s="7">
        <f>IF(COUNTA('Bilan thermique'!C95,'Bilan thermique'!E95,'Bilan thermique'!F95,'Bilan thermique'!K95,'Bilan thermique'!M95,'Bilan thermique'!O95,'Bilan thermique'!Q95,'Bilan thermique'!S95,'Bilan thermique'!U95)&lt;9,"",SUM('Bilan thermique'!V95:AA95))</f>
        <v/>
      </c>
      <c r="AC95" s="8">
        <f>IF('Bilan thermique'!B95="","",'Paramètres'!$B$11)</f>
        <v/>
      </c>
      <c r="AD95" s="7">
        <f>IF(OR('Bilan thermique'!AB95="",'Bilan thermique'!AC95=""),"",'Bilan thermique'!AB95*(1+'Bilan thermique'!AC95))</f>
        <v/>
      </c>
      <c r="AE95" s="8">
        <f>IF('Bilan thermique'!AB95="","",IFERROR('Bilan thermique'!AB95/SUM('Bilan thermique'!$AB$3:$AB$102),0))</f>
        <v/>
      </c>
      <c r="AF95" s="9">
        <f>IF('Bilan thermique'!AD95="","",IF('Bilan thermique'!AD95&gt;15000,"À vérifier",IF('Bilan thermique'!AD95&gt;8000,"Élevée","Normale")))</f>
        <v/>
      </c>
    </row>
    <row r="96">
      <c r="A96" s="3" t="n"/>
      <c r="B96" s="4" t="n"/>
      <c r="C96" s="3" t="n"/>
      <c r="D96" s="4" t="n"/>
      <c r="E96" s="5" t="n"/>
      <c r="F96" s="5" t="n"/>
      <c r="G96" s="10">
        <f>IF(OR('Bilan thermique'!E96="",'Bilan thermique'!F96=""),"",'Bilan thermique'!E96*'Bilan thermique'!F96)</f>
        <v/>
      </c>
      <c r="H96" s="10">
        <f>IF('Bilan thermique'!B96="","",'Paramètres'!$B$9)</f>
        <v/>
      </c>
      <c r="I96" s="10">
        <f>IF('Bilan thermique'!C96="","",IFERROR(VLOOKUP('Bilan thermique'!C96,'Paramètres'!$A$15:$B$23,2,FALSE),-5))</f>
        <v/>
      </c>
      <c r="J96" s="10">
        <f>IF(OR('Bilan thermique'!H96="",'Bilan thermique'!I96=""),"",'Bilan thermique'!H96-'Bilan thermique'!I96)</f>
        <v/>
      </c>
      <c r="K96" s="5" t="n"/>
      <c r="L96" s="10">
        <f>IF('Bilan thermique'!B96="","",IFERROR(VLOOKUP('Paramètres'!$D$15,'Paramètres'!$D$15:$E$19,2,FALSE),0))</f>
        <v/>
      </c>
      <c r="M96" s="5" t="n"/>
      <c r="N96" s="10">
        <f>IF('Bilan thermique'!B96="","",IFERROR(VLOOKUP('Paramètres'!$D$16,'Paramètres'!$D$15:$E$19,2,FALSE),0))</f>
        <v/>
      </c>
      <c r="O96" s="5" t="n"/>
      <c r="P96" s="10">
        <f>IF('Bilan thermique'!B96="","",IFERROR(VLOOKUP('Paramètres'!$D$17,'Paramètres'!$D$15:$E$19,2,FALSE),0))</f>
        <v/>
      </c>
      <c r="Q96" s="5" t="n"/>
      <c r="R96" s="10">
        <f>IF('Bilan thermique'!B96="","",IFERROR(VLOOKUP('Paramètres'!$D$18,'Paramètres'!$D$15:$E$19,2,FALSE),0))</f>
        <v/>
      </c>
      <c r="S96" s="5" t="n"/>
      <c r="T96" s="10">
        <f>IF('Bilan thermique'!B96="","",IFERROR(VLOOKUP('Paramètres'!$D$19,'Paramètres'!$D$15:$E$19,2,FALSE),0))</f>
        <v/>
      </c>
      <c r="U96" s="5" t="n"/>
      <c r="V96" s="11">
        <f>IF(OR('Bilan thermique'!K96="",'Bilan thermique'!L96="",'Bilan thermique'!J96=""),"",'Bilan thermique'!K96*'Bilan thermique'!L96*'Bilan thermique'!J96)</f>
        <v/>
      </c>
      <c r="W96" s="11">
        <f>IF(OR('Bilan thermique'!M96="",'Bilan thermique'!N96="",'Bilan thermique'!J96=""),"",'Bilan thermique'!M96*'Bilan thermique'!N96*'Bilan thermique'!J96)</f>
        <v/>
      </c>
      <c r="X96" s="11">
        <f>IF(OR('Bilan thermique'!O96="",'Bilan thermique'!P96="",'Bilan thermique'!J96=""),"",'Bilan thermique'!O96*'Bilan thermique'!P96*'Bilan thermique'!J96)</f>
        <v/>
      </c>
      <c r="Y96" s="11">
        <f>IF(OR('Bilan thermique'!Q96="",'Bilan thermique'!R96="",'Bilan thermique'!J96=""),"",'Bilan thermique'!Q96*'Bilan thermique'!R96*'Bilan thermique'!J96)</f>
        <v/>
      </c>
      <c r="Z96" s="11">
        <f>IF(OR('Bilan thermique'!S96="",'Bilan thermique'!T96="",'Bilan thermique'!J96=""),"",'Bilan thermique'!S96*'Bilan thermique'!T96*'Bilan thermique'!J96)</f>
        <v/>
      </c>
      <c r="AA96" s="11">
        <f>IF(OR('Bilan thermique'!G96="",'Bilan thermique'!U96="",'Bilan thermique'!J96=""),"",'Paramètres'!$B$10*'Bilan thermique'!G96*'Bilan thermique'!U96*'Bilan thermique'!J96)</f>
        <v/>
      </c>
      <c r="AB96" s="11">
        <f>IF(COUNTA('Bilan thermique'!C96,'Bilan thermique'!E96,'Bilan thermique'!F96,'Bilan thermique'!K96,'Bilan thermique'!M96,'Bilan thermique'!O96,'Bilan thermique'!Q96,'Bilan thermique'!S96,'Bilan thermique'!U96)&lt;9,"",SUM('Bilan thermique'!V96:AA96))</f>
        <v/>
      </c>
      <c r="AC96" s="12">
        <f>IF('Bilan thermique'!B96="","",'Paramètres'!$B$11)</f>
        <v/>
      </c>
      <c r="AD96" s="11">
        <f>IF(OR('Bilan thermique'!AB96="",'Bilan thermique'!AC96=""),"",'Bilan thermique'!AB96*(1+'Bilan thermique'!AC96))</f>
        <v/>
      </c>
      <c r="AE96" s="12">
        <f>IF('Bilan thermique'!AB96="","",IFERROR('Bilan thermique'!AB96/SUM('Bilan thermique'!$AB$3:$AB$102),0))</f>
        <v/>
      </c>
      <c r="AF96" s="13">
        <f>IF('Bilan thermique'!AD96="","",IF('Bilan thermique'!AD96&gt;15000,"À vérifier",IF('Bilan thermique'!AD96&gt;8000,"Élevée","Normale")))</f>
        <v/>
      </c>
    </row>
    <row r="97">
      <c r="A97" s="3" t="n"/>
      <c r="B97" s="4" t="n"/>
      <c r="C97" s="3" t="n"/>
      <c r="D97" s="4" t="n"/>
      <c r="E97" s="5" t="n"/>
      <c r="F97" s="5" t="n"/>
      <c r="G97" s="6">
        <f>IF(OR('Bilan thermique'!E97="",'Bilan thermique'!F97=""),"",'Bilan thermique'!E97*'Bilan thermique'!F97)</f>
        <v/>
      </c>
      <c r="H97" s="6">
        <f>IF('Bilan thermique'!B97="","",'Paramètres'!$B$9)</f>
        <v/>
      </c>
      <c r="I97" s="6">
        <f>IF('Bilan thermique'!C97="","",IFERROR(VLOOKUP('Bilan thermique'!C97,'Paramètres'!$A$15:$B$23,2,FALSE),-5))</f>
        <v/>
      </c>
      <c r="J97" s="6">
        <f>IF(OR('Bilan thermique'!H97="",'Bilan thermique'!I97=""),"",'Bilan thermique'!H97-'Bilan thermique'!I97)</f>
        <v/>
      </c>
      <c r="K97" s="5" t="n"/>
      <c r="L97" s="6">
        <f>IF('Bilan thermique'!B97="","",IFERROR(VLOOKUP('Paramètres'!$D$15,'Paramètres'!$D$15:$E$19,2,FALSE),0))</f>
        <v/>
      </c>
      <c r="M97" s="5" t="n"/>
      <c r="N97" s="6">
        <f>IF('Bilan thermique'!B97="","",IFERROR(VLOOKUP('Paramètres'!$D$16,'Paramètres'!$D$15:$E$19,2,FALSE),0))</f>
        <v/>
      </c>
      <c r="O97" s="5" t="n"/>
      <c r="P97" s="6">
        <f>IF('Bilan thermique'!B97="","",IFERROR(VLOOKUP('Paramètres'!$D$17,'Paramètres'!$D$15:$E$19,2,FALSE),0))</f>
        <v/>
      </c>
      <c r="Q97" s="5" t="n"/>
      <c r="R97" s="6">
        <f>IF('Bilan thermique'!B97="","",IFERROR(VLOOKUP('Paramètres'!$D$18,'Paramètres'!$D$15:$E$19,2,FALSE),0))</f>
        <v/>
      </c>
      <c r="S97" s="5" t="n"/>
      <c r="T97" s="6">
        <f>IF('Bilan thermique'!B97="","",IFERROR(VLOOKUP('Paramètres'!$D$19,'Paramètres'!$D$15:$E$19,2,FALSE),0))</f>
        <v/>
      </c>
      <c r="U97" s="5" t="n"/>
      <c r="V97" s="7">
        <f>IF(OR('Bilan thermique'!K97="",'Bilan thermique'!L97="",'Bilan thermique'!J97=""),"",'Bilan thermique'!K97*'Bilan thermique'!L97*'Bilan thermique'!J97)</f>
        <v/>
      </c>
      <c r="W97" s="7">
        <f>IF(OR('Bilan thermique'!M97="",'Bilan thermique'!N97="",'Bilan thermique'!J97=""),"",'Bilan thermique'!M97*'Bilan thermique'!N97*'Bilan thermique'!J97)</f>
        <v/>
      </c>
      <c r="X97" s="7">
        <f>IF(OR('Bilan thermique'!O97="",'Bilan thermique'!P97="",'Bilan thermique'!J97=""),"",'Bilan thermique'!O97*'Bilan thermique'!P97*'Bilan thermique'!J97)</f>
        <v/>
      </c>
      <c r="Y97" s="7">
        <f>IF(OR('Bilan thermique'!Q97="",'Bilan thermique'!R97="",'Bilan thermique'!J97=""),"",'Bilan thermique'!Q97*'Bilan thermique'!R97*'Bilan thermique'!J97)</f>
        <v/>
      </c>
      <c r="Z97" s="7">
        <f>IF(OR('Bilan thermique'!S97="",'Bilan thermique'!T97="",'Bilan thermique'!J97=""),"",'Bilan thermique'!S97*'Bilan thermique'!T97*'Bilan thermique'!J97)</f>
        <v/>
      </c>
      <c r="AA97" s="7">
        <f>IF(OR('Bilan thermique'!G97="",'Bilan thermique'!U97="",'Bilan thermique'!J97=""),"",'Paramètres'!$B$10*'Bilan thermique'!G97*'Bilan thermique'!U97*'Bilan thermique'!J97)</f>
        <v/>
      </c>
      <c r="AB97" s="7">
        <f>IF(COUNTA('Bilan thermique'!C97,'Bilan thermique'!E97,'Bilan thermique'!F97,'Bilan thermique'!K97,'Bilan thermique'!M97,'Bilan thermique'!O97,'Bilan thermique'!Q97,'Bilan thermique'!S97,'Bilan thermique'!U97)&lt;9,"",SUM('Bilan thermique'!V97:AA97))</f>
        <v/>
      </c>
      <c r="AC97" s="8">
        <f>IF('Bilan thermique'!B97="","",'Paramètres'!$B$11)</f>
        <v/>
      </c>
      <c r="AD97" s="7">
        <f>IF(OR('Bilan thermique'!AB97="",'Bilan thermique'!AC97=""),"",'Bilan thermique'!AB97*(1+'Bilan thermique'!AC97))</f>
        <v/>
      </c>
      <c r="AE97" s="8">
        <f>IF('Bilan thermique'!AB97="","",IFERROR('Bilan thermique'!AB97/SUM('Bilan thermique'!$AB$3:$AB$102),0))</f>
        <v/>
      </c>
      <c r="AF97" s="9">
        <f>IF('Bilan thermique'!AD97="","",IF('Bilan thermique'!AD97&gt;15000,"À vérifier",IF('Bilan thermique'!AD97&gt;8000,"Élevée","Normale")))</f>
        <v/>
      </c>
    </row>
    <row r="98">
      <c r="A98" s="3" t="n"/>
      <c r="B98" s="4" t="n"/>
      <c r="C98" s="3" t="n"/>
      <c r="D98" s="4" t="n"/>
      <c r="E98" s="5" t="n"/>
      <c r="F98" s="5" t="n"/>
      <c r="G98" s="10">
        <f>IF(OR('Bilan thermique'!E98="",'Bilan thermique'!F98=""),"",'Bilan thermique'!E98*'Bilan thermique'!F98)</f>
        <v/>
      </c>
      <c r="H98" s="10">
        <f>IF('Bilan thermique'!B98="","",'Paramètres'!$B$9)</f>
        <v/>
      </c>
      <c r="I98" s="10">
        <f>IF('Bilan thermique'!C98="","",IFERROR(VLOOKUP('Bilan thermique'!C98,'Paramètres'!$A$15:$B$23,2,FALSE),-5))</f>
        <v/>
      </c>
      <c r="J98" s="10">
        <f>IF(OR('Bilan thermique'!H98="",'Bilan thermique'!I98=""),"",'Bilan thermique'!H98-'Bilan thermique'!I98)</f>
        <v/>
      </c>
      <c r="K98" s="5" t="n"/>
      <c r="L98" s="10">
        <f>IF('Bilan thermique'!B98="","",IFERROR(VLOOKUP('Paramètres'!$D$15,'Paramètres'!$D$15:$E$19,2,FALSE),0))</f>
        <v/>
      </c>
      <c r="M98" s="5" t="n"/>
      <c r="N98" s="10">
        <f>IF('Bilan thermique'!B98="","",IFERROR(VLOOKUP('Paramètres'!$D$16,'Paramètres'!$D$15:$E$19,2,FALSE),0))</f>
        <v/>
      </c>
      <c r="O98" s="5" t="n"/>
      <c r="P98" s="10">
        <f>IF('Bilan thermique'!B98="","",IFERROR(VLOOKUP('Paramètres'!$D$17,'Paramètres'!$D$15:$E$19,2,FALSE),0))</f>
        <v/>
      </c>
      <c r="Q98" s="5" t="n"/>
      <c r="R98" s="10">
        <f>IF('Bilan thermique'!B98="","",IFERROR(VLOOKUP('Paramètres'!$D$18,'Paramètres'!$D$15:$E$19,2,FALSE),0))</f>
        <v/>
      </c>
      <c r="S98" s="5" t="n"/>
      <c r="T98" s="10">
        <f>IF('Bilan thermique'!B98="","",IFERROR(VLOOKUP('Paramètres'!$D$19,'Paramètres'!$D$15:$E$19,2,FALSE),0))</f>
        <v/>
      </c>
      <c r="U98" s="5" t="n"/>
      <c r="V98" s="11">
        <f>IF(OR('Bilan thermique'!K98="",'Bilan thermique'!L98="",'Bilan thermique'!J98=""),"",'Bilan thermique'!K98*'Bilan thermique'!L98*'Bilan thermique'!J98)</f>
        <v/>
      </c>
      <c r="W98" s="11">
        <f>IF(OR('Bilan thermique'!M98="",'Bilan thermique'!N98="",'Bilan thermique'!J98=""),"",'Bilan thermique'!M98*'Bilan thermique'!N98*'Bilan thermique'!J98)</f>
        <v/>
      </c>
      <c r="X98" s="11">
        <f>IF(OR('Bilan thermique'!O98="",'Bilan thermique'!P98="",'Bilan thermique'!J98=""),"",'Bilan thermique'!O98*'Bilan thermique'!P98*'Bilan thermique'!J98)</f>
        <v/>
      </c>
      <c r="Y98" s="11">
        <f>IF(OR('Bilan thermique'!Q98="",'Bilan thermique'!R98="",'Bilan thermique'!J98=""),"",'Bilan thermique'!Q98*'Bilan thermique'!R98*'Bilan thermique'!J98)</f>
        <v/>
      </c>
      <c r="Z98" s="11">
        <f>IF(OR('Bilan thermique'!S98="",'Bilan thermique'!T98="",'Bilan thermique'!J98=""),"",'Bilan thermique'!S98*'Bilan thermique'!T98*'Bilan thermique'!J98)</f>
        <v/>
      </c>
      <c r="AA98" s="11">
        <f>IF(OR('Bilan thermique'!G98="",'Bilan thermique'!U98="",'Bilan thermique'!J98=""),"",'Paramètres'!$B$10*'Bilan thermique'!G98*'Bilan thermique'!U98*'Bilan thermique'!J98)</f>
        <v/>
      </c>
      <c r="AB98" s="11">
        <f>IF(COUNTA('Bilan thermique'!C98,'Bilan thermique'!E98,'Bilan thermique'!F98,'Bilan thermique'!K98,'Bilan thermique'!M98,'Bilan thermique'!O98,'Bilan thermique'!Q98,'Bilan thermique'!S98,'Bilan thermique'!U98)&lt;9,"",SUM('Bilan thermique'!V98:AA98))</f>
        <v/>
      </c>
      <c r="AC98" s="12">
        <f>IF('Bilan thermique'!B98="","",'Paramètres'!$B$11)</f>
        <v/>
      </c>
      <c r="AD98" s="11">
        <f>IF(OR('Bilan thermique'!AB98="",'Bilan thermique'!AC98=""),"",'Bilan thermique'!AB98*(1+'Bilan thermique'!AC98))</f>
        <v/>
      </c>
      <c r="AE98" s="12">
        <f>IF('Bilan thermique'!AB98="","",IFERROR('Bilan thermique'!AB98/SUM('Bilan thermique'!$AB$3:$AB$102),0))</f>
        <v/>
      </c>
      <c r="AF98" s="13">
        <f>IF('Bilan thermique'!AD98="","",IF('Bilan thermique'!AD98&gt;15000,"À vérifier",IF('Bilan thermique'!AD98&gt;8000,"Élevée","Normale")))</f>
        <v/>
      </c>
    </row>
    <row r="99">
      <c r="A99" s="3" t="n"/>
      <c r="B99" s="4" t="n"/>
      <c r="C99" s="3" t="n"/>
      <c r="D99" s="4" t="n"/>
      <c r="E99" s="5" t="n"/>
      <c r="F99" s="5" t="n"/>
      <c r="G99" s="6">
        <f>IF(OR('Bilan thermique'!E99="",'Bilan thermique'!F99=""),"",'Bilan thermique'!E99*'Bilan thermique'!F99)</f>
        <v/>
      </c>
      <c r="H99" s="6">
        <f>IF('Bilan thermique'!B99="","",'Paramètres'!$B$9)</f>
        <v/>
      </c>
      <c r="I99" s="6">
        <f>IF('Bilan thermique'!C99="","",IFERROR(VLOOKUP('Bilan thermique'!C99,'Paramètres'!$A$15:$B$23,2,FALSE),-5))</f>
        <v/>
      </c>
      <c r="J99" s="6">
        <f>IF(OR('Bilan thermique'!H99="",'Bilan thermique'!I99=""),"",'Bilan thermique'!H99-'Bilan thermique'!I99)</f>
        <v/>
      </c>
      <c r="K99" s="5" t="n"/>
      <c r="L99" s="6">
        <f>IF('Bilan thermique'!B99="","",IFERROR(VLOOKUP('Paramètres'!$D$15,'Paramètres'!$D$15:$E$19,2,FALSE),0))</f>
        <v/>
      </c>
      <c r="M99" s="5" t="n"/>
      <c r="N99" s="6">
        <f>IF('Bilan thermique'!B99="","",IFERROR(VLOOKUP('Paramètres'!$D$16,'Paramètres'!$D$15:$E$19,2,FALSE),0))</f>
        <v/>
      </c>
      <c r="O99" s="5" t="n"/>
      <c r="P99" s="6">
        <f>IF('Bilan thermique'!B99="","",IFERROR(VLOOKUP('Paramètres'!$D$17,'Paramètres'!$D$15:$E$19,2,FALSE),0))</f>
        <v/>
      </c>
      <c r="Q99" s="5" t="n"/>
      <c r="R99" s="6">
        <f>IF('Bilan thermique'!B99="","",IFERROR(VLOOKUP('Paramètres'!$D$18,'Paramètres'!$D$15:$E$19,2,FALSE),0))</f>
        <v/>
      </c>
      <c r="S99" s="5" t="n"/>
      <c r="T99" s="6">
        <f>IF('Bilan thermique'!B99="","",IFERROR(VLOOKUP('Paramètres'!$D$19,'Paramètres'!$D$15:$E$19,2,FALSE),0))</f>
        <v/>
      </c>
      <c r="U99" s="5" t="n"/>
      <c r="V99" s="7">
        <f>IF(OR('Bilan thermique'!K99="",'Bilan thermique'!L99="",'Bilan thermique'!J99=""),"",'Bilan thermique'!K99*'Bilan thermique'!L99*'Bilan thermique'!J99)</f>
        <v/>
      </c>
      <c r="W99" s="7">
        <f>IF(OR('Bilan thermique'!M99="",'Bilan thermique'!N99="",'Bilan thermique'!J99=""),"",'Bilan thermique'!M99*'Bilan thermique'!N99*'Bilan thermique'!J99)</f>
        <v/>
      </c>
      <c r="X99" s="7">
        <f>IF(OR('Bilan thermique'!O99="",'Bilan thermique'!P99="",'Bilan thermique'!J99=""),"",'Bilan thermique'!O99*'Bilan thermique'!P99*'Bilan thermique'!J99)</f>
        <v/>
      </c>
      <c r="Y99" s="7">
        <f>IF(OR('Bilan thermique'!Q99="",'Bilan thermique'!R99="",'Bilan thermique'!J99=""),"",'Bilan thermique'!Q99*'Bilan thermique'!R99*'Bilan thermique'!J99)</f>
        <v/>
      </c>
      <c r="Z99" s="7">
        <f>IF(OR('Bilan thermique'!S99="",'Bilan thermique'!T99="",'Bilan thermique'!J99=""),"",'Bilan thermique'!S99*'Bilan thermique'!T99*'Bilan thermique'!J99)</f>
        <v/>
      </c>
      <c r="AA99" s="7">
        <f>IF(OR('Bilan thermique'!G99="",'Bilan thermique'!U99="",'Bilan thermique'!J99=""),"",'Paramètres'!$B$10*'Bilan thermique'!G99*'Bilan thermique'!U99*'Bilan thermique'!J99)</f>
        <v/>
      </c>
      <c r="AB99" s="7">
        <f>IF(COUNTA('Bilan thermique'!C99,'Bilan thermique'!E99,'Bilan thermique'!F99,'Bilan thermique'!K99,'Bilan thermique'!M99,'Bilan thermique'!O99,'Bilan thermique'!Q99,'Bilan thermique'!S99,'Bilan thermique'!U99)&lt;9,"",SUM('Bilan thermique'!V99:AA99))</f>
        <v/>
      </c>
      <c r="AC99" s="8">
        <f>IF('Bilan thermique'!B99="","",'Paramètres'!$B$11)</f>
        <v/>
      </c>
      <c r="AD99" s="7">
        <f>IF(OR('Bilan thermique'!AB99="",'Bilan thermique'!AC99=""),"",'Bilan thermique'!AB99*(1+'Bilan thermique'!AC99))</f>
        <v/>
      </c>
      <c r="AE99" s="8">
        <f>IF('Bilan thermique'!AB99="","",IFERROR('Bilan thermique'!AB99/SUM('Bilan thermique'!$AB$3:$AB$102),0))</f>
        <v/>
      </c>
      <c r="AF99" s="9">
        <f>IF('Bilan thermique'!AD99="","",IF('Bilan thermique'!AD99&gt;15000,"À vérifier",IF('Bilan thermique'!AD99&gt;8000,"Élevée","Normale")))</f>
        <v/>
      </c>
    </row>
    <row r="100">
      <c r="A100" s="3" t="n"/>
      <c r="B100" s="4" t="n"/>
      <c r="C100" s="3" t="n"/>
      <c r="D100" s="4" t="n"/>
      <c r="E100" s="5" t="n"/>
      <c r="F100" s="5" t="n"/>
      <c r="G100" s="10">
        <f>IF(OR('Bilan thermique'!E100="",'Bilan thermique'!F100=""),"",'Bilan thermique'!E100*'Bilan thermique'!F100)</f>
        <v/>
      </c>
      <c r="H100" s="10">
        <f>IF('Bilan thermique'!B100="","",'Paramètres'!$B$9)</f>
        <v/>
      </c>
      <c r="I100" s="10">
        <f>IF('Bilan thermique'!C100="","",IFERROR(VLOOKUP('Bilan thermique'!C100,'Paramètres'!$A$15:$B$23,2,FALSE),-5))</f>
        <v/>
      </c>
      <c r="J100" s="10">
        <f>IF(OR('Bilan thermique'!H100="",'Bilan thermique'!I100=""),"",'Bilan thermique'!H100-'Bilan thermique'!I100)</f>
        <v/>
      </c>
      <c r="K100" s="5" t="n"/>
      <c r="L100" s="10">
        <f>IF('Bilan thermique'!B100="","",IFERROR(VLOOKUP('Paramètres'!$D$15,'Paramètres'!$D$15:$E$19,2,FALSE),0))</f>
        <v/>
      </c>
      <c r="M100" s="5" t="n"/>
      <c r="N100" s="10">
        <f>IF('Bilan thermique'!B100="","",IFERROR(VLOOKUP('Paramètres'!$D$16,'Paramètres'!$D$15:$E$19,2,FALSE),0))</f>
        <v/>
      </c>
      <c r="O100" s="5" t="n"/>
      <c r="P100" s="10">
        <f>IF('Bilan thermique'!B100="","",IFERROR(VLOOKUP('Paramètres'!$D$17,'Paramètres'!$D$15:$E$19,2,FALSE),0))</f>
        <v/>
      </c>
      <c r="Q100" s="5" t="n"/>
      <c r="R100" s="10">
        <f>IF('Bilan thermique'!B100="","",IFERROR(VLOOKUP('Paramètres'!$D$18,'Paramètres'!$D$15:$E$19,2,FALSE),0))</f>
        <v/>
      </c>
      <c r="S100" s="5" t="n"/>
      <c r="T100" s="10">
        <f>IF('Bilan thermique'!B100="","",IFERROR(VLOOKUP('Paramètres'!$D$19,'Paramètres'!$D$15:$E$19,2,FALSE),0))</f>
        <v/>
      </c>
      <c r="U100" s="5" t="n"/>
      <c r="V100" s="11">
        <f>IF(OR('Bilan thermique'!K100="",'Bilan thermique'!L100="",'Bilan thermique'!J100=""),"",'Bilan thermique'!K100*'Bilan thermique'!L100*'Bilan thermique'!J100)</f>
        <v/>
      </c>
      <c r="W100" s="11">
        <f>IF(OR('Bilan thermique'!M100="",'Bilan thermique'!N100="",'Bilan thermique'!J100=""),"",'Bilan thermique'!M100*'Bilan thermique'!N100*'Bilan thermique'!J100)</f>
        <v/>
      </c>
      <c r="X100" s="11">
        <f>IF(OR('Bilan thermique'!O100="",'Bilan thermique'!P100="",'Bilan thermique'!J100=""),"",'Bilan thermique'!O100*'Bilan thermique'!P100*'Bilan thermique'!J100)</f>
        <v/>
      </c>
      <c r="Y100" s="11">
        <f>IF(OR('Bilan thermique'!Q100="",'Bilan thermique'!R100="",'Bilan thermique'!J100=""),"",'Bilan thermique'!Q100*'Bilan thermique'!R100*'Bilan thermique'!J100)</f>
        <v/>
      </c>
      <c r="Z100" s="11">
        <f>IF(OR('Bilan thermique'!S100="",'Bilan thermique'!T100="",'Bilan thermique'!J100=""),"",'Bilan thermique'!S100*'Bilan thermique'!T100*'Bilan thermique'!J100)</f>
        <v/>
      </c>
      <c r="AA100" s="11">
        <f>IF(OR('Bilan thermique'!G100="",'Bilan thermique'!U100="",'Bilan thermique'!J100=""),"",'Paramètres'!$B$10*'Bilan thermique'!G100*'Bilan thermique'!U100*'Bilan thermique'!J100)</f>
        <v/>
      </c>
      <c r="AB100" s="11">
        <f>IF(COUNTA('Bilan thermique'!C100,'Bilan thermique'!E100,'Bilan thermique'!F100,'Bilan thermique'!K100,'Bilan thermique'!M100,'Bilan thermique'!O100,'Bilan thermique'!Q100,'Bilan thermique'!S100,'Bilan thermique'!U100)&lt;9,"",SUM('Bilan thermique'!V100:AA100))</f>
        <v/>
      </c>
      <c r="AC100" s="12">
        <f>IF('Bilan thermique'!B100="","",'Paramètres'!$B$11)</f>
        <v/>
      </c>
      <c r="AD100" s="11">
        <f>IF(OR('Bilan thermique'!AB100="",'Bilan thermique'!AC100=""),"",'Bilan thermique'!AB100*(1+'Bilan thermique'!AC100))</f>
        <v/>
      </c>
      <c r="AE100" s="12">
        <f>IF('Bilan thermique'!AB100="","",IFERROR('Bilan thermique'!AB100/SUM('Bilan thermique'!$AB$3:$AB$102),0))</f>
        <v/>
      </c>
      <c r="AF100" s="13">
        <f>IF('Bilan thermique'!AD100="","",IF('Bilan thermique'!AD100&gt;15000,"À vérifier",IF('Bilan thermique'!AD100&gt;8000,"Élevée","Normale")))</f>
        <v/>
      </c>
    </row>
    <row r="101">
      <c r="A101" s="3" t="n"/>
      <c r="B101" s="4" t="n"/>
      <c r="C101" s="3" t="n"/>
      <c r="D101" s="4" t="n"/>
      <c r="E101" s="5" t="n"/>
      <c r="F101" s="5" t="n"/>
      <c r="G101" s="6">
        <f>IF(OR('Bilan thermique'!E101="",'Bilan thermique'!F101=""),"",'Bilan thermique'!E101*'Bilan thermique'!F101)</f>
        <v/>
      </c>
      <c r="H101" s="6">
        <f>IF('Bilan thermique'!B101="","",'Paramètres'!$B$9)</f>
        <v/>
      </c>
      <c r="I101" s="6">
        <f>IF('Bilan thermique'!C101="","",IFERROR(VLOOKUP('Bilan thermique'!C101,'Paramètres'!$A$15:$B$23,2,FALSE),-5))</f>
        <v/>
      </c>
      <c r="J101" s="6">
        <f>IF(OR('Bilan thermique'!H101="",'Bilan thermique'!I101=""),"",'Bilan thermique'!H101-'Bilan thermique'!I101)</f>
        <v/>
      </c>
      <c r="K101" s="5" t="n"/>
      <c r="L101" s="6">
        <f>IF('Bilan thermique'!B101="","",IFERROR(VLOOKUP('Paramètres'!$D$15,'Paramètres'!$D$15:$E$19,2,FALSE),0))</f>
        <v/>
      </c>
      <c r="M101" s="5" t="n"/>
      <c r="N101" s="6">
        <f>IF('Bilan thermique'!B101="","",IFERROR(VLOOKUP('Paramètres'!$D$16,'Paramètres'!$D$15:$E$19,2,FALSE),0))</f>
        <v/>
      </c>
      <c r="O101" s="5" t="n"/>
      <c r="P101" s="6">
        <f>IF('Bilan thermique'!B101="","",IFERROR(VLOOKUP('Paramètres'!$D$17,'Paramètres'!$D$15:$E$19,2,FALSE),0))</f>
        <v/>
      </c>
      <c r="Q101" s="5" t="n"/>
      <c r="R101" s="6">
        <f>IF('Bilan thermique'!B101="","",IFERROR(VLOOKUP('Paramètres'!$D$18,'Paramètres'!$D$15:$E$19,2,FALSE),0))</f>
        <v/>
      </c>
      <c r="S101" s="5" t="n"/>
      <c r="T101" s="6">
        <f>IF('Bilan thermique'!B101="","",IFERROR(VLOOKUP('Paramètres'!$D$19,'Paramètres'!$D$15:$E$19,2,FALSE),0))</f>
        <v/>
      </c>
      <c r="U101" s="5" t="n"/>
      <c r="V101" s="7">
        <f>IF(OR('Bilan thermique'!K101="",'Bilan thermique'!L101="",'Bilan thermique'!J101=""),"",'Bilan thermique'!K101*'Bilan thermique'!L101*'Bilan thermique'!J101)</f>
        <v/>
      </c>
      <c r="W101" s="7">
        <f>IF(OR('Bilan thermique'!M101="",'Bilan thermique'!N101="",'Bilan thermique'!J101=""),"",'Bilan thermique'!M101*'Bilan thermique'!N101*'Bilan thermique'!J101)</f>
        <v/>
      </c>
      <c r="X101" s="7">
        <f>IF(OR('Bilan thermique'!O101="",'Bilan thermique'!P101="",'Bilan thermique'!J101=""),"",'Bilan thermique'!O101*'Bilan thermique'!P101*'Bilan thermique'!J101)</f>
        <v/>
      </c>
      <c r="Y101" s="7">
        <f>IF(OR('Bilan thermique'!Q101="",'Bilan thermique'!R101="",'Bilan thermique'!J101=""),"",'Bilan thermique'!Q101*'Bilan thermique'!R101*'Bilan thermique'!J101)</f>
        <v/>
      </c>
      <c r="Z101" s="7">
        <f>IF(OR('Bilan thermique'!S101="",'Bilan thermique'!T101="",'Bilan thermique'!J101=""),"",'Bilan thermique'!S101*'Bilan thermique'!T101*'Bilan thermique'!J101)</f>
        <v/>
      </c>
      <c r="AA101" s="7">
        <f>IF(OR('Bilan thermique'!G101="",'Bilan thermique'!U101="",'Bilan thermique'!J101=""),"",'Paramètres'!$B$10*'Bilan thermique'!G101*'Bilan thermique'!U101*'Bilan thermique'!J101)</f>
        <v/>
      </c>
      <c r="AB101" s="7">
        <f>IF(COUNTA('Bilan thermique'!C101,'Bilan thermique'!E101,'Bilan thermique'!F101,'Bilan thermique'!K101,'Bilan thermique'!M101,'Bilan thermique'!O101,'Bilan thermique'!Q101,'Bilan thermique'!S101,'Bilan thermique'!U101)&lt;9,"",SUM('Bilan thermique'!V101:AA101))</f>
        <v/>
      </c>
      <c r="AC101" s="8">
        <f>IF('Bilan thermique'!B101="","",'Paramètres'!$B$11)</f>
        <v/>
      </c>
      <c r="AD101" s="7">
        <f>IF(OR('Bilan thermique'!AB101="",'Bilan thermique'!AC101=""),"",'Bilan thermique'!AB101*(1+'Bilan thermique'!AC101))</f>
        <v/>
      </c>
      <c r="AE101" s="8">
        <f>IF('Bilan thermique'!AB101="","",IFERROR('Bilan thermique'!AB101/SUM('Bilan thermique'!$AB$3:$AB$102),0))</f>
        <v/>
      </c>
      <c r="AF101" s="9">
        <f>IF('Bilan thermique'!AD101="","",IF('Bilan thermique'!AD101&gt;15000,"À vérifier",IF('Bilan thermique'!AD101&gt;8000,"Élevée","Normale")))</f>
        <v/>
      </c>
    </row>
    <row r="102">
      <c r="A102" s="3" t="n"/>
      <c r="B102" s="4" t="n"/>
      <c r="C102" s="3" t="n"/>
      <c r="D102" s="4" t="n"/>
      <c r="E102" s="5" t="n"/>
      <c r="F102" s="5" t="n"/>
      <c r="G102" s="10">
        <f>IF(OR('Bilan thermique'!E102="",'Bilan thermique'!F102=""),"",'Bilan thermique'!E102*'Bilan thermique'!F102)</f>
        <v/>
      </c>
      <c r="H102" s="10">
        <f>IF('Bilan thermique'!B102="","",'Paramètres'!$B$9)</f>
        <v/>
      </c>
      <c r="I102" s="10">
        <f>IF('Bilan thermique'!C102="","",IFERROR(VLOOKUP('Bilan thermique'!C102,'Paramètres'!$A$15:$B$23,2,FALSE),-5))</f>
        <v/>
      </c>
      <c r="J102" s="10">
        <f>IF(OR('Bilan thermique'!H102="",'Bilan thermique'!I102=""),"",'Bilan thermique'!H102-'Bilan thermique'!I102)</f>
        <v/>
      </c>
      <c r="K102" s="5" t="n"/>
      <c r="L102" s="10">
        <f>IF('Bilan thermique'!B102="","",IFERROR(VLOOKUP('Paramètres'!$D$15,'Paramètres'!$D$15:$E$19,2,FALSE),0))</f>
        <v/>
      </c>
      <c r="M102" s="5" t="n"/>
      <c r="N102" s="10">
        <f>IF('Bilan thermique'!B102="","",IFERROR(VLOOKUP('Paramètres'!$D$16,'Paramètres'!$D$15:$E$19,2,FALSE),0))</f>
        <v/>
      </c>
      <c r="O102" s="5" t="n"/>
      <c r="P102" s="10">
        <f>IF('Bilan thermique'!B102="","",IFERROR(VLOOKUP('Paramètres'!$D$17,'Paramètres'!$D$15:$E$19,2,FALSE),0))</f>
        <v/>
      </c>
      <c r="Q102" s="5" t="n"/>
      <c r="R102" s="10">
        <f>IF('Bilan thermique'!B102="","",IFERROR(VLOOKUP('Paramètres'!$D$18,'Paramètres'!$D$15:$E$19,2,FALSE),0))</f>
        <v/>
      </c>
      <c r="S102" s="5" t="n"/>
      <c r="T102" s="10">
        <f>IF('Bilan thermique'!B102="","",IFERROR(VLOOKUP('Paramètres'!$D$19,'Paramètres'!$D$15:$E$19,2,FALSE),0))</f>
        <v/>
      </c>
      <c r="U102" s="5" t="n"/>
      <c r="V102" s="11">
        <f>IF(OR('Bilan thermique'!K102="",'Bilan thermique'!L102="",'Bilan thermique'!J102=""),"",'Bilan thermique'!K102*'Bilan thermique'!L102*'Bilan thermique'!J102)</f>
        <v/>
      </c>
      <c r="W102" s="11">
        <f>IF(OR('Bilan thermique'!M102="",'Bilan thermique'!N102="",'Bilan thermique'!J102=""),"",'Bilan thermique'!M102*'Bilan thermique'!N102*'Bilan thermique'!J102)</f>
        <v/>
      </c>
      <c r="X102" s="11">
        <f>IF(OR('Bilan thermique'!O102="",'Bilan thermique'!P102="",'Bilan thermique'!J102=""),"",'Bilan thermique'!O102*'Bilan thermique'!P102*'Bilan thermique'!J102)</f>
        <v/>
      </c>
      <c r="Y102" s="11">
        <f>IF(OR('Bilan thermique'!Q102="",'Bilan thermique'!R102="",'Bilan thermique'!J102=""),"",'Bilan thermique'!Q102*'Bilan thermique'!R102*'Bilan thermique'!J102)</f>
        <v/>
      </c>
      <c r="Z102" s="11">
        <f>IF(OR('Bilan thermique'!S102="",'Bilan thermique'!T102="",'Bilan thermique'!J102=""),"",'Bilan thermique'!S102*'Bilan thermique'!T102*'Bilan thermique'!J102)</f>
        <v/>
      </c>
      <c r="AA102" s="11">
        <f>IF(OR('Bilan thermique'!G102="",'Bilan thermique'!U102="",'Bilan thermique'!J102=""),"",'Paramètres'!$B$10*'Bilan thermique'!G102*'Bilan thermique'!U102*'Bilan thermique'!J102)</f>
        <v/>
      </c>
      <c r="AB102" s="11">
        <f>IF(COUNTA('Bilan thermique'!C102,'Bilan thermique'!E102,'Bilan thermique'!F102,'Bilan thermique'!K102,'Bilan thermique'!M102,'Bilan thermique'!O102,'Bilan thermique'!Q102,'Bilan thermique'!S102,'Bilan thermique'!U102)&lt;9,"",SUM('Bilan thermique'!V102:AA102))</f>
        <v/>
      </c>
      <c r="AC102" s="12">
        <f>IF('Bilan thermique'!B102="","",'Paramètres'!$B$11)</f>
        <v/>
      </c>
      <c r="AD102" s="11">
        <f>IF(OR('Bilan thermique'!AB102="",'Bilan thermique'!AC102=""),"",'Bilan thermique'!AB102*(1+'Bilan thermique'!AC102))</f>
        <v/>
      </c>
      <c r="AE102" s="12">
        <f>IF('Bilan thermique'!AB102="","",IFERROR('Bilan thermique'!AB102/SUM('Bilan thermique'!$AB$3:$AB$102),0))</f>
        <v/>
      </c>
      <c r="AF102" s="13">
        <f>IF('Bilan thermique'!AD102="","",IF('Bilan thermique'!AD102&gt;15000,"À vérifier",IF('Bilan thermique'!AD102&gt;8000,"Élevée","Normale")))</f>
        <v/>
      </c>
    </row>
    <row r="103">
      <c r="A103" s="14" t="inlineStr">
        <is>
          <t>TOTAL</t>
        </is>
      </c>
      <c r="B103" s="14" t="inlineStr">
        <is>
          <t>TOTAL / MOYENNE</t>
        </is>
      </c>
      <c r="C103" s="14">
        <f>COUNTIF('Bilan thermique'!$B$3:$B$102,"&lt;&gt;")&amp;" zones"</f>
        <v/>
      </c>
      <c r="D103" s="14" t="n"/>
      <c r="E103" s="15">
        <f>SUM('Bilan thermique'!E$3:E$102)</f>
        <v/>
      </c>
      <c r="F103" s="15">
        <f>IFERROR(AVERAGE('Bilan thermique'!F$3:F$102),0)</f>
        <v/>
      </c>
      <c r="G103" s="15">
        <f>SUM('Bilan thermique'!G$3:G$102)</f>
        <v/>
      </c>
      <c r="H103" s="15">
        <f>IFERROR(AVERAGE('Bilan thermique'!H$3:H$102),0)</f>
        <v/>
      </c>
      <c r="I103" s="15">
        <f>IFERROR(AVERAGE('Bilan thermique'!I$3:I$102),0)</f>
        <v/>
      </c>
      <c r="J103" s="15">
        <f>IFERROR(AVERAGE('Bilan thermique'!J$3:J$102),0)</f>
        <v/>
      </c>
      <c r="K103" s="15">
        <f>SUM('Bilan thermique'!K$3:K$102)</f>
        <v/>
      </c>
      <c r="L103" s="15">
        <f>IFERROR(AVERAGE('Bilan thermique'!L$3:L$102),0)</f>
        <v/>
      </c>
      <c r="M103" s="15">
        <f>SUM('Bilan thermique'!M$3:M$102)</f>
        <v/>
      </c>
      <c r="N103" s="15">
        <f>IFERROR(AVERAGE('Bilan thermique'!N$3:N$102),0)</f>
        <v/>
      </c>
      <c r="O103" s="15">
        <f>SUM('Bilan thermique'!O$3:O$102)</f>
        <v/>
      </c>
      <c r="P103" s="15">
        <f>IFERROR(AVERAGE('Bilan thermique'!P$3:P$102),0)</f>
        <v/>
      </c>
      <c r="Q103" s="15">
        <f>SUM('Bilan thermique'!Q$3:Q$102)</f>
        <v/>
      </c>
      <c r="R103" s="15">
        <f>IFERROR(AVERAGE('Bilan thermique'!R$3:R$102),0)</f>
        <v/>
      </c>
      <c r="S103" s="15">
        <f>SUM('Bilan thermique'!S$3:S$102)</f>
        <v/>
      </c>
      <c r="T103" s="15">
        <f>IFERROR(AVERAGE('Bilan thermique'!T$3:T$102),0)</f>
        <v/>
      </c>
      <c r="U103" s="15">
        <f>IFERROR(AVERAGE('Bilan thermique'!U$3:U$102),0)</f>
        <v/>
      </c>
      <c r="V103" s="16">
        <f>SUM('Bilan thermique'!V$3:V$102)</f>
        <v/>
      </c>
      <c r="W103" s="16">
        <f>SUM('Bilan thermique'!W$3:W$102)</f>
        <v/>
      </c>
      <c r="X103" s="16">
        <f>SUM('Bilan thermique'!X$3:X$102)</f>
        <v/>
      </c>
      <c r="Y103" s="16">
        <f>SUM('Bilan thermique'!Y$3:Y$102)</f>
        <v/>
      </c>
      <c r="Z103" s="16">
        <f>SUM('Bilan thermique'!Z$3:Z$102)</f>
        <v/>
      </c>
      <c r="AA103" s="16">
        <f>SUM('Bilan thermique'!AA$3:AA$102)</f>
        <v/>
      </c>
      <c r="AB103" s="16">
        <f>SUM('Bilan thermique'!AB$3:AB$102)</f>
        <v/>
      </c>
      <c r="AC103" s="17">
        <f>IFERROR(AVERAGE('Bilan thermique'!AC$3:AC$102),0)</f>
        <v/>
      </c>
      <c r="AD103" s="16">
        <f>SUM('Bilan thermique'!AD$3:AD$102)</f>
        <v/>
      </c>
      <c r="AE103" s="17">
        <f>SUM('Bilan thermique'!AE$3:AE$102)</f>
        <v/>
      </c>
      <c r="AF103" s="14">
        <f>COUNTIF('Bilan thermique'!$AF$3:$AF$102,"À vérifier")&amp;" à vérifier"</f>
        <v/>
      </c>
    </row>
  </sheetData>
  <autoFilter ref="A2:AF102"/>
  <mergeCells count="1">
    <mergeCell ref="A1:AF1"/>
  </mergeCells>
  <conditionalFormatting sqref="AB3:AB102">
    <cfRule type="expression" priority="1" dxfId="0" stopIfTrue="1">
      <formula>AND($AB3&lt;5000,$AB3&lt;&gt;"")</formula>
    </cfRule>
  </conditionalFormatting>
  <conditionalFormatting sqref="AF3:AF102">
    <cfRule type="expression" priority="2" dxfId="1" stopIfTrue="1">
      <formula>$AF3="À vérifier"</formula>
    </cfRule>
  </conditionalFormatting>
  <dataValidations count="4">
    <dataValidation sqref="C3:C102" showErrorMessage="1" showInputMessage="1" allowBlank="1" type="list">
      <formula1>"Paris,Lyon,Marseille,Toulouse,Lille,Nantes,Strasbourg,Rennes,Montpellier"</formula1>
    </dataValidation>
    <dataValidation sqref="F3:F102" showErrorMessage="1" showInputMessage="1" allowBlank="1" type="decimal" operator="between">
      <formula1>1.8</formula1>
      <formula2>5</formula2>
    </dataValidation>
    <dataValidation sqref="E3:E102 K3:K102 M3:M102 O3:O102 Q3:Q102 S3:S102" showErrorMessage="1" showInputMessage="1" allowBlank="1" type="decimal" operator="greaterThanOrEqual">
      <formula1>0</formula1>
    </dataValidation>
    <dataValidation sqref="U3:U102" showErrorMessage="1" showInputMessage="1" allowBlank="1" type="decimal" operator="between">
      <formula1>0.1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9" customWidth="1" min="2" max="2"/>
    <col width="4" customWidth="1" min="3" max="3"/>
    <col width="29" customWidth="1" min="4" max="4"/>
    <col width="24" customWidth="1" min="5" max="5"/>
  </cols>
  <sheetData>
    <row r="1" ht="26" customHeight="1">
      <c r="A1" s="1" t="inlineStr">
        <is>
          <t>Paramètres du projet et données de référence</t>
        </is>
      </c>
    </row>
    <row r="2">
      <c r="A2" s="18" t="inlineStr">
        <is>
          <t>Nom du projet</t>
        </is>
      </c>
      <c r="B2" s="4" t="inlineStr">
        <is>
          <t>Résidence Camille</t>
        </is>
      </c>
    </row>
    <row r="3">
      <c r="A3" s="18" t="inlineStr">
        <is>
          <t>Client</t>
        </is>
      </c>
      <c r="B3" s="4" t="inlineStr">
        <is>
          <t>Julien Martin</t>
        </is>
      </c>
    </row>
    <row r="4">
      <c r="A4" s="18" t="inlineStr">
        <is>
          <t>Responsable</t>
        </is>
      </c>
      <c r="B4" s="4" t="inlineStr">
        <is>
          <t>Camille Durand</t>
        </is>
      </c>
    </row>
    <row r="5">
      <c r="A5" s="18" t="inlineStr">
        <is>
          <t>Ville</t>
        </is>
      </c>
      <c r="B5" s="4" t="inlineStr">
        <is>
          <t>Lyon</t>
        </is>
      </c>
    </row>
    <row r="6">
      <c r="A6" s="18" t="inlineStr">
        <is>
          <t>Date de l’étude</t>
        </is>
      </c>
      <c r="B6" s="34" t="n">
        <v>46280</v>
      </c>
    </row>
    <row r="7">
      <c r="A7" s="18" t="inlineStr">
        <is>
          <t>Type de bâtiment</t>
        </is>
      </c>
      <c r="B7" s="4" t="inlineStr">
        <is>
          <t>Maison individuelle</t>
        </is>
      </c>
    </row>
    <row r="8">
      <c r="A8" s="18" t="inlineStr">
        <is>
          <t>Surface totale (m²)</t>
        </is>
      </c>
      <c r="B8" s="20" t="n">
        <v>137</v>
      </c>
    </row>
    <row r="9">
      <c r="A9" s="18" t="inlineStr">
        <is>
          <t>Température intérieure de référence (°C)</t>
        </is>
      </c>
      <c r="B9" s="35" t="n">
        <v>19</v>
      </c>
    </row>
    <row r="10">
      <c r="A10" s="18" t="inlineStr">
        <is>
          <t>Coefficient de ventilation (Wh/m³·K)</t>
        </is>
      </c>
      <c r="B10" s="20" t="n">
        <v>0.34</v>
      </c>
    </row>
    <row r="11">
      <c r="A11" s="18" t="inlineStr">
        <is>
          <t>Marge de sécurité</t>
        </is>
      </c>
      <c r="B11" s="22" t="n">
        <v>0.15</v>
      </c>
    </row>
    <row r="12"/>
    <row r="13">
      <c r="A13" s="23" t="inlineStr">
        <is>
          <t>Villes et températures extérieures</t>
        </is>
      </c>
      <c r="D13" s="23" t="inlineStr">
        <is>
          <t>Types de parois</t>
        </is>
      </c>
    </row>
    <row r="14">
      <c r="A14" s="2" t="inlineStr">
        <is>
          <t>Ville</t>
        </is>
      </c>
      <c r="B14" s="2" t="inlineStr">
        <is>
          <t>Température extérieure de base (°C)</t>
        </is>
      </c>
      <c r="D14" s="2" t="inlineStr">
        <is>
          <t>Type de paroi</t>
        </is>
      </c>
      <c r="E14" s="2" t="inlineStr">
        <is>
          <t>Coefficient U (W/m²·K)</t>
        </is>
      </c>
    </row>
    <row r="15">
      <c r="A15" s="4" t="inlineStr">
        <is>
          <t>Paris</t>
        </is>
      </c>
      <c r="B15" s="36" t="n">
        <v>-7</v>
      </c>
      <c r="D15" s="4" t="inlineStr">
        <is>
          <t>Mur isolé</t>
        </is>
      </c>
      <c r="E15" s="5" t="n">
        <v>0.25</v>
      </c>
    </row>
    <row r="16">
      <c r="A16" s="4" t="inlineStr">
        <is>
          <t>Lyon</t>
        </is>
      </c>
      <c r="B16" s="36" t="n">
        <v>-10</v>
      </c>
      <c r="D16" s="4" t="inlineStr">
        <is>
          <t>Toiture isolée</t>
        </is>
      </c>
      <c r="E16" s="5" t="n">
        <v>0.18</v>
      </c>
    </row>
    <row r="17">
      <c r="A17" s="4" t="inlineStr">
        <is>
          <t>Marseille</t>
        </is>
      </c>
      <c r="B17" s="36" t="n">
        <v>-5</v>
      </c>
      <c r="D17" s="4" t="inlineStr">
        <is>
          <t>Plancher bas</t>
        </is>
      </c>
      <c r="E17" s="5" t="n">
        <v>0.3</v>
      </c>
    </row>
    <row r="18">
      <c r="A18" s="4" t="inlineStr">
        <is>
          <t>Toulouse</t>
        </is>
      </c>
      <c r="B18" s="36" t="n">
        <v>-5</v>
      </c>
      <c r="D18" s="4" t="inlineStr">
        <is>
          <t>Fenêtre double vitrage</t>
        </is>
      </c>
      <c r="E18" s="5" t="n">
        <v>1.4</v>
      </c>
    </row>
    <row r="19">
      <c r="A19" s="4" t="inlineStr">
        <is>
          <t>Lille</t>
        </is>
      </c>
      <c r="B19" s="36" t="n">
        <v>-9</v>
      </c>
      <c r="D19" s="4" t="inlineStr">
        <is>
          <t>Porte isolée</t>
        </is>
      </c>
      <c r="E19" s="5" t="n">
        <v>1.6</v>
      </c>
    </row>
    <row r="20">
      <c r="A20" s="4" t="inlineStr">
        <is>
          <t>Nantes</t>
        </is>
      </c>
      <c r="B20" s="36" t="n">
        <v>-5</v>
      </c>
    </row>
    <row r="21">
      <c r="A21" s="4" t="inlineStr">
        <is>
          <t>Strasbourg</t>
        </is>
      </c>
      <c r="B21" s="36" t="n">
        <v>-10</v>
      </c>
    </row>
    <row r="22">
      <c r="A22" s="4" t="inlineStr">
        <is>
          <t>Rennes</t>
        </is>
      </c>
      <c r="B22" s="36" t="n">
        <v>-5</v>
      </c>
    </row>
    <row r="23">
      <c r="A23" s="4" t="inlineStr">
        <is>
          <t>Montpellier</t>
        </is>
      </c>
      <c r="B23" s="36" t="n">
        <v>-3</v>
      </c>
    </row>
  </sheetData>
  <mergeCells count="1">
    <mergeCell ref="A1:E1"/>
  </mergeCells>
  <dataValidations count="2">
    <dataValidation sqref="B5" showErrorMessage="1" showInputMessage="1" allowBlank="0" type="list">
      <formula1>"Paris,Lyon,Marseille,Toulouse,Lille,Nantes,Strasbourg,Rennes,Montpellier"</formula1>
    </dataValidation>
    <dataValidation sqref="B7" showErrorMessage="1" showInputMessage="1" allowBlank="1" type="list">
      <formula1>"Maison individuelle,Appartement,Local tertiaire,Commerce"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9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26" customHeight="1">
      <c r="A1" s="1" t="inlineStr">
        <is>
          <t>Synthèse du bilan thermique</t>
        </is>
      </c>
    </row>
    <row r="2"/>
    <row r="3">
      <c r="A3" s="2" t="inlineStr">
        <is>
          <t>Indicateur</t>
        </is>
      </c>
      <c r="B3" s="2" t="inlineStr">
        <is>
          <t>Valeur</t>
        </is>
      </c>
    </row>
    <row r="4">
      <c r="A4" s="25" t="inlineStr">
        <is>
          <t>Déperditions thermiques totales</t>
        </is>
      </c>
      <c r="B4" s="37">
        <f>IFERROR(SUM('Bilan thermique'!$AB$3:$AB$102)/1000,0)</f>
        <v/>
      </c>
    </row>
    <row r="5">
      <c r="A5" s="27" t="inlineStr">
        <is>
          <t>Puissance de chauffage recommandée</t>
        </is>
      </c>
      <c r="B5" s="38">
        <f>IFERROR(SUM('Bilan thermique'!$AD$3:$AD$102)/1000,0)</f>
        <v/>
      </c>
    </row>
    <row r="6">
      <c r="A6" s="25" t="inlineStr">
        <is>
          <t>Déperditions moyennes par zone</t>
        </is>
      </c>
      <c r="B6" s="37">
        <f>IFERROR(AVERAGE('Bilan thermique'!$AB$3:$AB$102)/1000,0)</f>
        <v/>
      </c>
    </row>
    <row r="7">
      <c r="A7" s="27" t="inlineStr">
        <is>
          <t>Zone la plus déperditive</t>
        </is>
      </c>
      <c r="B7" s="13">
        <f>IFERROR(INDEX('Bilan thermique'!$B$3:$B$102,MATCH(MAX('Bilan thermique'!$AB$3:$AB$102),'Bilan thermique'!$AB$3:$AB$102,0)),"")</f>
        <v/>
      </c>
    </row>
    <row r="8">
      <c r="A8" s="25" t="inlineStr">
        <is>
          <t>Nombre de zones à vérifier</t>
        </is>
      </c>
      <c r="B8" s="9">
        <f>COUNTIF('Bilan thermique'!$AF$3:$AF$102,"À vérifier")</f>
        <v/>
      </c>
    </row>
    <row r="9">
      <c r="A9" s="27" t="inlineStr">
        <is>
          <t>Pourcentage de pertes par ventilation</t>
        </is>
      </c>
      <c r="B9" s="12">
        <f>IFERROR(SUM('Bilan thermique'!$AA$3:$AA$102)/SUM('Bilan thermique'!$AB$3:$AB$102),0)</f>
        <v/>
      </c>
    </row>
    <row r="10">
      <c r="A10" s="25" t="inlineStr">
        <is>
          <t>Puissance installée saisie (kW)</t>
        </is>
      </c>
      <c r="B10" s="39" t="n">
        <v>12</v>
      </c>
    </row>
    <row r="11">
      <c r="A11" s="27" t="inlineStr">
        <is>
          <t>Écart puissance installée / recommandée</t>
        </is>
      </c>
      <c r="B11" s="38">
        <f>IF('Synthèse'!B10="","",'Synthèse'!B10-'Synthèse'!B5)</f>
        <v/>
      </c>
    </row>
    <row r="12"/>
    <row r="13"/>
    <row r="14">
      <c r="A14" s="23" t="inlineStr">
        <is>
          <t>Répartition des déperditions</t>
        </is>
      </c>
    </row>
    <row r="15">
      <c r="A15" s="2" t="inlineStr">
        <is>
          <t>Poste</t>
        </is>
      </c>
      <c r="B15" s="2" t="inlineStr">
        <is>
          <t>Puissance (kW)</t>
        </is>
      </c>
    </row>
    <row r="16">
      <c r="A16" s="30" t="inlineStr">
        <is>
          <t>Murs</t>
        </is>
      </c>
      <c r="B16" s="37">
        <f>IFERROR(SUM('Bilan thermique'!$V$3:$V$102)/1000,0)</f>
        <v/>
      </c>
    </row>
    <row r="17">
      <c r="A17" s="31" t="inlineStr">
        <is>
          <t>Toiture</t>
        </is>
      </c>
      <c r="B17" s="38">
        <f>IFERROR(SUM('Bilan thermique'!$W$3:$W$102)/1000,0)</f>
        <v/>
      </c>
    </row>
    <row r="18">
      <c r="A18" s="30" t="inlineStr">
        <is>
          <t>Plancher</t>
        </is>
      </c>
      <c r="B18" s="37">
        <f>IFERROR(SUM('Bilan thermique'!$X$3:$X$102)/1000,0)</f>
        <v/>
      </c>
    </row>
    <row r="19">
      <c r="A19" s="31" t="inlineStr">
        <is>
          <t>Vitrages</t>
        </is>
      </c>
      <c r="B19" s="38">
        <f>IFERROR(SUM('Bilan thermique'!$Y$3:$Y$102)/1000,0)</f>
        <v/>
      </c>
    </row>
    <row r="20">
      <c r="A20" s="30" t="inlineStr">
        <is>
          <t>Portes</t>
        </is>
      </c>
      <c r="B20" s="37">
        <f>IFERROR(SUM('Bilan thermique'!$Z$3:$Z$102)/1000,0)</f>
        <v/>
      </c>
    </row>
    <row r="21">
      <c r="A21" s="31" t="inlineStr">
        <is>
          <t>Ventilation</t>
        </is>
      </c>
      <c r="B21" s="38">
        <f>IFERROR(SUM('Bilan thermique'!$AA$3:$AA$102)/1000,0)</f>
        <v/>
      </c>
    </row>
  </sheetData>
  <mergeCells count="1">
    <mergeCell ref="A1:J1"/>
  </mergeCells>
  <dataValidations count="1">
    <dataValidation sqref="B10" showErrorMessage="1" showInputMessage="1" allowBlank="1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92" customWidth="1" min="2" max="2"/>
    <col width="4" customWidth="1" min="3" max="3"/>
    <col width="4" customWidth="1" min="4" max="4"/>
    <col width="4" customWidth="1" min="5" max="5"/>
  </cols>
  <sheetData>
    <row r="1" ht="26" customHeight="1">
      <c r="A1" s="1" t="inlineStr">
        <is>
          <t>Mode d’emploi du bilan thermique</t>
        </is>
      </c>
    </row>
    <row r="2"/>
    <row r="3" ht="32" customHeight="1">
      <c r="A3" s="18" t="inlineStr">
        <is>
          <t>Objet du classeur</t>
        </is>
      </c>
      <c r="B3" s="31" t="inlineStr">
        <is>
          <t>Estimation des déperditions thermiques par zone et dimensionnement indicatif du chauffage.</t>
        </is>
      </c>
    </row>
    <row r="4" ht="32" customHeight="1">
      <c r="A4" s="18" t="inlineStr">
        <is>
          <t>Feuille Paramètres</t>
        </is>
      </c>
      <c r="B4" s="31" t="inlineStr">
        <is>
          <t>Renseigner les informations du projet, les hypothèses de calcul et mettre à jour les villes ou coefficients U si nécessaire.</t>
        </is>
      </c>
    </row>
    <row r="5" ht="32" customHeight="1">
      <c r="A5" s="18" t="inlineStr">
        <is>
          <t>Feuille Bilan thermique</t>
        </is>
      </c>
      <c r="B5" s="31" t="inlineStr">
        <is>
          <t>Saisir une ligne par zone chauffée. Les colonnes jaunes sont les données modifiables. Les volumes, écarts de température, déperditions et statuts sont calculés automatiquement.</t>
        </is>
      </c>
    </row>
    <row r="6" ht="32" customHeight="1">
      <c r="A6" s="18" t="inlineStr">
        <is>
          <t>Feuille Synthèse</t>
        </is>
      </c>
      <c r="B6" s="31" t="inlineStr">
        <is>
          <t>Consulter les puissances globales, la répartition par poste et les graphiques. La puissance installée est facultative et permet de comparer l’équipement prévu.</t>
        </is>
      </c>
    </row>
    <row r="7" ht="32" customHeight="1">
      <c r="A7" s="18" t="inlineStr">
        <is>
          <t>Unités</t>
        </is>
      </c>
      <c r="B7" s="31" t="inlineStr">
        <is>
          <t>Surfaces en m², volumes en m³, températures en °C, coefficients U en W/m²·K, déperditions et puissances en W.</t>
        </is>
      </c>
    </row>
    <row r="8" ht="32" customHeight="1">
      <c r="A8" s="18" t="inlineStr">
        <is>
          <t>Hypothèse par défaut</t>
        </is>
      </c>
      <c r="B8" s="31" t="inlineStr">
        <is>
          <t>Température intérieure de référence : 19 °C.</t>
        </is>
      </c>
    </row>
    <row r="9" ht="32" customHeight="1">
      <c r="A9" s="18" t="inlineStr">
        <is>
          <t>Hypothèse par défaut</t>
        </is>
      </c>
      <c r="B9" s="31" t="inlineStr">
        <is>
          <t>Température extérieure de base : déterminée selon la ville sélectionnée.</t>
        </is>
      </c>
    </row>
    <row r="10" ht="32" customHeight="1">
      <c r="A10" s="18" t="inlineStr">
        <is>
          <t>Hypothèse par défaut</t>
        </is>
      </c>
      <c r="B10" s="31" t="inlineStr">
        <is>
          <t>Coefficient de ventilation : 0,34 Wh/m³·K.</t>
        </is>
      </c>
    </row>
    <row r="11" ht="32" customHeight="1">
      <c r="A11" s="18" t="inlineStr">
        <is>
          <t>Hypothèse par défaut</t>
        </is>
      </c>
      <c r="B11" s="31" t="inlineStr">
        <is>
          <t>Marge de sécurité chauffage : 15 %.</t>
        </is>
      </c>
    </row>
    <row r="12" ht="32" customHeight="1">
      <c r="A12" s="18" t="inlineStr">
        <is>
          <t>Avertissement</t>
        </is>
      </c>
      <c r="B12" s="31" t="inlineStr">
        <is>
          <t>Résultat indicatif à valider par un bureau d’études thermiques conformément à la réglementation environnementale applicable.</t>
        </is>
      </c>
    </row>
    <row r="13"/>
    <row r="14"/>
    <row r="15">
      <c r="A15" s="23" t="inlineStr">
        <is>
          <t>Légende visuelle</t>
        </is>
      </c>
    </row>
    <row r="16">
      <c r="A16" s="4" t="inlineStr">
        <is>
          <t>Cellules jaune pâle #FFFBEB</t>
        </is>
      </c>
      <c r="B16" s="31" t="inlineStr">
        <is>
          <t>Données à saisir ou à modifier</t>
        </is>
      </c>
    </row>
    <row r="17">
      <c r="A17" s="32" t="inlineStr">
        <is>
          <t>Vert</t>
        </is>
      </c>
      <c r="B17" s="31" t="inlineStr">
        <is>
          <t>Résultat favorable ou faible déperdition</t>
        </is>
      </c>
    </row>
    <row r="18">
      <c r="A18" s="33" t="inlineStr">
        <is>
          <t>Rouge</t>
        </is>
      </c>
      <c r="B18" s="31" t="inlineStr">
        <is>
          <t>Alerte ou donnée manquante nécessitant une vérification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2026-09-08T22:02:03Z</dcterms:created>
  <dcterms:modified xmlns:dcterms="http://purl.org/dc/terms/" xmlns:xsi="http://www.w3.org/2001/XMLSchema-instance" xsi:type="dcterms:W3CDTF">2026-09-08T22:02:03Z</dcterms:modified>
</cp:coreProperties>
</file>