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Listes et consignes" sheetId="3" state="visible" r:id="rId3"/>
  </sheets>
  <definedNames>
    <definedName name="_xlnm._FilterDatabase" localSheetId="0" hidden="1">'Clients'!$A$1:$X$101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&quot;€&quot;"/>
    <numFmt numFmtId="166" formatCode="0,0%"/>
    <numFmt numFmtId="167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766E"/>
      <sz val="11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0" fillId="7" borderId="1" pivotButton="0" quotePrefix="0" xfId="0"/>
    <xf numFmtId="165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clients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bord'!B16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'Tableau de bord'!$A$17:$A$19</f>
            </numRef>
          </cat>
          <val>
            <numRef>
              <f>'Tableau de bord'!$B$17:$B$19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estimé par commercial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bord'!E16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de bord'!$D$17:$D$20</f>
            </numRef>
          </cat>
          <val>
            <numRef>
              <f>'Tableau de bord'!$E$17:$E$20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annuel estimé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Commercial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Clients créés par mois en 2026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bord'!H16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bord'!$G$17:$G$28</f>
            </numRef>
          </cat>
          <val>
            <numRef>
              <f>'Tableau de bord'!$H$17:$H$28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clients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9" customWidth="1" min="4" max="4"/>
    <col width="15" customWidth="1" min="5" max="5"/>
    <col width="17" customWidth="1" min="6" max="6"/>
    <col width="23" customWidth="1" min="7" max="7"/>
    <col width="31" customWidth="1" min="8" max="8"/>
    <col width="13" customWidth="1" min="9" max="9"/>
    <col width="17" customWidth="1" min="10" max="10"/>
    <col width="27" customWidth="1" min="11" max="11"/>
    <col width="17" customWidth="1" min="12" max="12"/>
    <col width="31" customWidth="1" min="13" max="13"/>
    <col width="17" customWidth="1" min="14" max="14"/>
    <col width="21" customWidth="1" min="15" max="15"/>
    <col width="22" customWidth="1" min="16" max="16"/>
    <col width="14" customWidth="1" min="17" max="17"/>
    <col width="18" customWidth="1" min="18" max="18"/>
    <col width="18" customWidth="1" min="19" max="19"/>
    <col width="24" customWidth="1" min="20" max="20"/>
    <col width="19" customWidth="1" min="21" max="21"/>
    <col width="42" customWidth="1" min="22" max="22"/>
    <col width="18" customWidth="1" min="23" max="23"/>
    <col width="16" customWidth="1" min="24" max="24"/>
  </cols>
  <sheetData>
    <row r="1" ht="32" customHeight="1">
      <c r="A1" s="1" t="inlineStr">
        <is>
          <t>ID client</t>
        </is>
      </c>
      <c r="B1" s="1" t="inlineStr">
        <is>
          <t>Date de création</t>
        </is>
      </c>
      <c r="C1" s="1" t="inlineStr">
        <is>
          <t>Type de client</t>
        </is>
      </c>
      <c r="D1" s="1" t="inlineStr">
        <is>
          <t>Nom / Raison sociale</t>
        </is>
      </c>
      <c r="E1" s="1" t="inlineStr">
        <is>
          <t>Prénom</t>
        </is>
      </c>
      <c r="F1" s="1" t="inlineStr">
        <is>
          <t>SIRET</t>
        </is>
      </c>
      <c r="G1" s="1" t="inlineStr">
        <is>
          <t>N° TVA intracommunautaire</t>
        </is>
      </c>
      <c r="H1" s="1" t="inlineStr">
        <is>
          <t>Adresse</t>
        </is>
      </c>
      <c r="I1" s="1" t="inlineStr">
        <is>
          <t>Code postal</t>
        </is>
      </c>
      <c r="J1" s="1" t="inlineStr">
        <is>
          <t>Ville</t>
        </is>
      </c>
      <c r="K1" s="1" t="inlineStr">
        <is>
          <t>Région</t>
        </is>
      </c>
      <c r="L1" s="1" t="inlineStr">
        <is>
          <t>Téléphone</t>
        </is>
      </c>
      <c r="M1" s="1" t="inlineStr">
        <is>
          <t>E-mail</t>
        </is>
      </c>
      <c r="N1" s="1" t="inlineStr">
        <is>
          <t>Contact préféré</t>
        </is>
      </c>
      <c r="O1" s="1" t="inlineStr">
        <is>
          <t>Secteur d’activité</t>
        </is>
      </c>
      <c r="P1" s="1" t="inlineStr">
        <is>
          <t>Commercial référent</t>
        </is>
      </c>
      <c r="Q1" s="1" t="inlineStr">
        <is>
          <t>Statut</t>
        </is>
      </c>
      <c r="R1" s="1" t="inlineStr">
        <is>
          <t>Date du dernier contact</t>
        </is>
      </c>
      <c r="S1" s="1" t="inlineStr">
        <is>
          <t>Prochaine relance</t>
        </is>
      </c>
      <c r="T1" s="1" t="inlineStr">
        <is>
          <t>Montant annuel estimé (€)</t>
        </is>
      </c>
      <c r="U1" s="1" t="inlineStr">
        <is>
          <t>Consentement RGPD</t>
        </is>
      </c>
      <c r="V1" s="1" t="inlineStr">
        <is>
          <t>Commentaires</t>
        </is>
      </c>
      <c r="W1" s="1" t="inlineStr">
        <is>
          <t>Jours avant relance</t>
        </is>
      </c>
      <c r="X1" s="1" t="inlineStr">
        <is>
          <t>Alerte relance</t>
        </is>
      </c>
    </row>
    <row r="2" ht="28" customHeight="1">
      <c r="A2" s="2" t="inlineStr">
        <is>
          <t>CL-2026-001</t>
        </is>
      </c>
      <c r="B2" s="30" t="n">
        <v>46029</v>
      </c>
      <c r="C2" s="2" t="inlineStr">
        <is>
          <t>Professionnel</t>
        </is>
      </c>
      <c r="D2" s="4" t="inlineStr">
        <is>
          <t>Martin Conseil SAS</t>
        </is>
      </c>
      <c r="E2" s="2" t="inlineStr">
        <is>
          <t>Camille</t>
        </is>
      </c>
      <c r="F2" s="5" t="inlineStr">
        <is>
          <t>12345678901234</t>
        </is>
      </c>
      <c r="G2" s="5" t="inlineStr">
        <is>
          <t>FR42123456789</t>
        </is>
      </c>
      <c r="H2" s="4" t="inlineStr">
        <is>
          <t>12 rue de la Paix</t>
        </is>
      </c>
      <c r="I2" s="5" t="inlineStr">
        <is>
          <t>75002</t>
        </is>
      </c>
      <c r="J2" s="2" t="inlineStr">
        <is>
          <t>Paris</t>
        </is>
      </c>
      <c r="K2" s="2" t="inlineStr">
        <is>
          <t>Île-de-France</t>
        </is>
      </c>
      <c r="L2" s="5" t="inlineStr">
        <is>
          <t>06 12 34 56 78</t>
        </is>
      </c>
      <c r="M2" s="4" t="inlineStr">
        <is>
          <t>camille.martin@exemple.fr</t>
        </is>
      </c>
      <c r="N2" s="2" t="inlineStr">
        <is>
          <t>E-mail</t>
        </is>
      </c>
      <c r="O2" s="2" t="inlineStr">
        <is>
          <t>Conseil</t>
        </is>
      </c>
      <c r="P2" s="2" t="inlineStr">
        <is>
          <t>Émilie Rousseau</t>
        </is>
      </c>
      <c r="Q2" s="2" t="inlineStr">
        <is>
          <t>Actif</t>
        </is>
      </c>
      <c r="R2" s="30" t="n">
        <v>46279</v>
      </c>
      <c r="S2" s="30" t="n">
        <v>46285</v>
      </c>
      <c r="T2" s="31" t="n">
        <v>48000</v>
      </c>
      <c r="U2" s="2" t="inlineStr">
        <is>
          <t>Oui</t>
        </is>
      </c>
      <c r="V2" s="4" t="inlineStr">
        <is>
          <t>Compte stratégique à suivre chaque trimestre.</t>
        </is>
      </c>
      <c r="W2" s="7">
        <f>IF(S2="","",S2-TODAY())</f>
        <v/>
      </c>
      <c r="X2" s="8">
        <f>IF(S2="","À planifier",IF(S2&lt;TODAY(),"En retard",IF(S2&lt;=TODAY()+7,"À venir","Planifiée")))</f>
        <v/>
      </c>
    </row>
    <row r="3" ht="28" customHeight="1">
      <c r="A3" s="2" t="inlineStr">
        <is>
          <t>CL-2026-002</t>
        </is>
      </c>
      <c r="B3" s="30" t="n">
        <v>46056</v>
      </c>
      <c r="C3" s="2" t="inlineStr">
        <is>
          <t>Particulier</t>
        </is>
      </c>
      <c r="D3" s="4" t="inlineStr">
        <is>
          <t>Bernard</t>
        </is>
      </c>
      <c r="E3" s="2" t="inlineStr">
        <is>
          <t>Julien</t>
        </is>
      </c>
      <c r="F3" s="5" t="inlineStr"/>
      <c r="G3" s="5" t="inlineStr"/>
      <c r="H3" s="4" t="inlineStr">
        <is>
          <t>8 avenue des Frères Lumière</t>
        </is>
      </c>
      <c r="I3" s="5" t="inlineStr">
        <is>
          <t>69008</t>
        </is>
      </c>
      <c r="J3" s="2" t="inlineStr">
        <is>
          <t>Lyon</t>
        </is>
      </c>
      <c r="K3" s="2" t="inlineStr">
        <is>
          <t>Auvergne-Rhône-Alpes</t>
        </is>
      </c>
      <c r="L3" s="5" t="inlineStr">
        <is>
          <t>06 23 45 67 89</t>
        </is>
      </c>
      <c r="M3" s="4" t="inlineStr">
        <is>
          <t>julien.bernard@exemple.fr</t>
        </is>
      </c>
      <c r="N3" s="2" t="inlineStr">
        <is>
          <t>Téléphone</t>
        </is>
      </c>
      <c r="O3" s="2" t="inlineStr">
        <is>
          <t>Particulier</t>
        </is>
      </c>
      <c r="P3" s="2" t="inlineStr">
        <is>
          <t>Lucas Perrin</t>
        </is>
      </c>
      <c r="Q3" s="2" t="inlineStr">
        <is>
          <t>Prospect</t>
        </is>
      </c>
      <c r="R3" s="30" t="n">
        <v>46292</v>
      </c>
      <c r="S3" s="30" t="n">
        <v>46293</v>
      </c>
      <c r="T3" s="31" t="n">
        <v>2400</v>
      </c>
      <c r="U3" s="2" t="inlineStr">
        <is>
          <t>Oui</t>
        </is>
      </c>
      <c r="V3" s="4" t="inlineStr">
        <is>
          <t>Demande un devis pour un accompagnement ponctuel.</t>
        </is>
      </c>
      <c r="W3" s="9">
        <f>IF(S3="","",S3-TODAY())</f>
        <v/>
      </c>
      <c r="X3" s="10">
        <f>IF(S3="","À planifier",IF(S3&lt;TODAY(),"En retard",IF(S3&lt;=TODAY()+7,"À venir","Planifiée")))</f>
        <v/>
      </c>
    </row>
    <row r="4" ht="28" customHeight="1">
      <c r="A4" s="2" t="inlineStr">
        <is>
          <t>CL-2026-003</t>
        </is>
      </c>
      <c r="B4" s="30" t="n">
        <v>46099</v>
      </c>
      <c r="C4" s="2" t="inlineStr">
        <is>
          <t>Professionnel</t>
        </is>
      </c>
      <c r="D4" s="4" t="inlineStr">
        <is>
          <t>Dubois Communication EURL</t>
        </is>
      </c>
      <c r="E4" s="2" t="inlineStr">
        <is>
          <t>Léa</t>
        </is>
      </c>
      <c r="F4" s="5" t="inlineStr">
        <is>
          <t>23456789012345</t>
        </is>
      </c>
      <c r="G4" s="5" t="inlineStr">
        <is>
          <t>FR38234567890</t>
        </is>
      </c>
      <c r="H4" s="4" t="inlineStr">
        <is>
          <t>24 boulevard Longchamp</t>
        </is>
      </c>
      <c r="I4" s="5" t="inlineStr">
        <is>
          <t>13001</t>
        </is>
      </c>
      <c r="J4" s="2" t="inlineStr">
        <is>
          <t>Marseille</t>
        </is>
      </c>
      <c r="K4" s="2" t="inlineStr">
        <is>
          <t>Provence-Alpes-Côte d’Azur</t>
        </is>
      </c>
      <c r="L4" s="5" t="inlineStr">
        <is>
          <t>06 34 56 78 90</t>
        </is>
      </c>
      <c r="M4" s="4" t="inlineStr">
        <is>
          <t>lea.dubois@exemple.fr</t>
        </is>
      </c>
      <c r="N4" s="2" t="inlineStr">
        <is>
          <t>E-mail</t>
        </is>
      </c>
      <c r="O4" s="2" t="inlineStr">
        <is>
          <t>Communication</t>
        </is>
      </c>
      <c r="P4" s="2" t="inlineStr">
        <is>
          <t>Émilie Rousseau</t>
        </is>
      </c>
      <c r="Q4" s="2" t="inlineStr">
        <is>
          <t>Actif</t>
        </is>
      </c>
      <c r="R4" s="30" t="n">
        <v>46287</v>
      </c>
      <c r="S4" s="30" t="n">
        <v>46299</v>
      </c>
      <c r="T4" s="31" t="n">
        <v>18000</v>
      </c>
      <c r="U4" s="2" t="inlineStr">
        <is>
          <t>Oui</t>
        </is>
      </c>
      <c r="V4" s="4" t="inlineStr">
        <is>
          <t>Renouvellement de prestation à préparer.</t>
        </is>
      </c>
      <c r="W4" s="7">
        <f>IF(S4="","",S4-TODAY())</f>
        <v/>
      </c>
      <c r="X4" s="8">
        <f>IF(S4="","À planifier",IF(S4&lt;TODAY(),"En retard",IF(S4&lt;=TODAY()+7,"À venir","Planifiée")))</f>
        <v/>
      </c>
    </row>
    <row r="5" ht="28" customHeight="1">
      <c r="A5" s="2" t="inlineStr">
        <is>
          <t>CL-2026-004</t>
        </is>
      </c>
      <c r="B5" s="30" t="n">
        <v>46121</v>
      </c>
      <c r="C5" s="2" t="inlineStr">
        <is>
          <t>Professionnel</t>
        </is>
      </c>
      <c r="D5" s="4" t="inlineStr">
        <is>
          <t>Moreau Informatique SARL</t>
        </is>
      </c>
      <c r="E5" s="2" t="inlineStr">
        <is>
          <t>Thomas</t>
        </is>
      </c>
      <c r="F5" s="5" t="inlineStr">
        <is>
          <t>34567890123456</t>
        </is>
      </c>
      <c r="G5" s="5" t="inlineStr">
        <is>
          <t>FR17345678901</t>
        </is>
      </c>
      <c r="H5" s="4" t="inlineStr">
        <is>
          <t>15 rue d'Alsace-Lorraine</t>
        </is>
      </c>
      <c r="I5" s="5" t="inlineStr">
        <is>
          <t>31000</t>
        </is>
      </c>
      <c r="J5" s="2" t="inlineStr">
        <is>
          <t>Toulouse</t>
        </is>
      </c>
      <c r="K5" s="2" t="inlineStr">
        <is>
          <t>Occitanie</t>
        </is>
      </c>
      <c r="L5" s="5" t="inlineStr">
        <is>
          <t>06 45 67 89 01</t>
        </is>
      </c>
      <c r="M5" s="4" t="inlineStr">
        <is>
          <t>thomas.moreau@exemple.fr</t>
        </is>
      </c>
      <c r="N5" s="2" t="inlineStr">
        <is>
          <t>Téléphone</t>
        </is>
      </c>
      <c r="O5" s="2" t="inlineStr">
        <is>
          <t>Informatique</t>
        </is>
      </c>
      <c r="P5" s="2" t="inlineStr">
        <is>
          <t>Antoine Gauthier</t>
        </is>
      </c>
      <c r="Q5" s="2" t="inlineStr">
        <is>
          <t>Actif</t>
        </is>
      </c>
      <c r="R5" s="30" t="n">
        <v>46275</v>
      </c>
      <c r="S5" s="30" t="n">
        <v>46303</v>
      </c>
      <c r="T5" s="31" t="n">
        <v>36000</v>
      </c>
      <c r="U5" s="2" t="inlineStr">
        <is>
          <t>Oui</t>
        </is>
      </c>
      <c r="V5" s="4" t="inlineStr">
        <is>
          <t>Projet de maintenance annuelle en cours.</t>
        </is>
      </c>
      <c r="W5" s="9">
        <f>IF(S5="","",S5-TODAY())</f>
        <v/>
      </c>
      <c r="X5" s="10">
        <f>IF(S5="","À planifier",IF(S5&lt;TODAY(),"En retard",IF(S5&lt;=TODAY()+7,"À venir","Planifiée")))</f>
        <v/>
      </c>
    </row>
    <row r="6" ht="28" customHeight="1">
      <c r="A6" s="2" t="inlineStr">
        <is>
          <t>CL-2026-005</t>
        </is>
      </c>
      <c r="B6" s="30" t="n">
        <v>46164</v>
      </c>
      <c r="C6" s="2" t="inlineStr">
        <is>
          <t>Particulier</t>
        </is>
      </c>
      <c r="D6" s="4" t="inlineStr">
        <is>
          <t>Laurent</t>
        </is>
      </c>
      <c r="E6" s="2" t="inlineStr">
        <is>
          <t>Chloé</t>
        </is>
      </c>
      <c r="F6" s="5" t="inlineStr"/>
      <c r="G6" s="5" t="inlineStr"/>
      <c r="H6" s="4" t="inlineStr">
        <is>
          <t>6 place de la Bourse</t>
        </is>
      </c>
      <c r="I6" s="5" t="inlineStr">
        <is>
          <t>33000</t>
        </is>
      </c>
      <c r="J6" s="2" t="inlineStr">
        <is>
          <t>Bordeaux</t>
        </is>
      </c>
      <c r="K6" s="2" t="inlineStr">
        <is>
          <t>Nouvelle-Aquitaine</t>
        </is>
      </c>
      <c r="L6" s="5" t="inlineStr">
        <is>
          <t>06 56 78 90 12</t>
        </is>
      </c>
      <c r="M6" s="4" t="inlineStr">
        <is>
          <t>chloe.laurent@exemple.fr</t>
        </is>
      </c>
      <c r="N6" s="2" t="inlineStr">
        <is>
          <t>E-mail</t>
        </is>
      </c>
      <c r="O6" s="2" t="inlineStr">
        <is>
          <t>Particulier</t>
        </is>
      </c>
      <c r="P6" s="2" t="inlineStr">
        <is>
          <t>Sarah Morel</t>
        </is>
      </c>
      <c r="Q6" s="2" t="inlineStr">
        <is>
          <t>Inactif</t>
        </is>
      </c>
      <c r="R6" s="30" t="n">
        <v>46087</v>
      </c>
      <c r="S6" s="30" t="n">
        <v>46312</v>
      </c>
      <c r="T6" s="31" t="n">
        <v>1200</v>
      </c>
      <c r="U6" s="2" t="inlineStr">
        <is>
          <t>Non</t>
        </is>
      </c>
      <c r="V6" s="4" t="inlineStr">
        <is>
          <t>Dossier clos, conserver uniquement les données nécessaires.</t>
        </is>
      </c>
      <c r="W6" s="7">
        <f>IF(S6="","",S6-TODAY())</f>
        <v/>
      </c>
      <c r="X6" s="8">
        <f>IF(S6="","À planifier",IF(S6&lt;TODAY(),"En retard",IF(S6&lt;=TODAY()+7,"À venir","Planifiée")))</f>
        <v/>
      </c>
    </row>
    <row r="7" ht="28" customHeight="1">
      <c r="A7" s="2" t="inlineStr">
        <is>
          <t>CL-2026-006</t>
        </is>
      </c>
      <c r="B7" s="30" t="n">
        <v>46185</v>
      </c>
      <c r="C7" s="2" t="inlineStr">
        <is>
          <t>Professionnel</t>
        </is>
      </c>
      <c r="D7" s="4" t="inlineStr">
        <is>
          <t>Petit Services</t>
        </is>
      </c>
      <c r="E7" s="2" t="inlineStr">
        <is>
          <t>Nicolas</t>
        </is>
      </c>
      <c r="F7" s="5" t="inlineStr">
        <is>
          <t>45678901234567</t>
        </is>
      </c>
      <c r="G7" s="5" t="inlineStr">
        <is>
          <t>FR64456789012</t>
        </is>
      </c>
      <c r="H7" s="4" t="inlineStr">
        <is>
          <t>31 rue Nationale</t>
        </is>
      </c>
      <c r="I7" s="5" t="inlineStr">
        <is>
          <t>59800</t>
        </is>
      </c>
      <c r="J7" s="2" t="inlineStr">
        <is>
          <t>Lille</t>
        </is>
      </c>
      <c r="K7" s="2" t="inlineStr">
        <is>
          <t>Hauts-de-France</t>
        </is>
      </c>
      <c r="L7" s="5" t="inlineStr">
        <is>
          <t>06 67 89 01 23</t>
        </is>
      </c>
      <c r="M7" s="4" t="inlineStr">
        <is>
          <t>nicolas.petit@exemple.fr</t>
        </is>
      </c>
      <c r="N7" s="2" t="inlineStr">
        <is>
          <t>Téléphone</t>
        </is>
      </c>
      <c r="O7" s="2" t="inlineStr">
        <is>
          <t>Services</t>
        </is>
      </c>
      <c r="P7" s="2" t="inlineStr">
        <is>
          <t>Lucas Perrin</t>
        </is>
      </c>
      <c r="Q7" s="2" t="inlineStr">
        <is>
          <t>Prospect</t>
        </is>
      </c>
      <c r="R7" s="30" t="n">
        <v>46295</v>
      </c>
      <c r="S7" s="30" t="n">
        <v>46327</v>
      </c>
      <c r="T7" s="31" t="n">
        <v>6000</v>
      </c>
      <c r="U7" s="2" t="inlineStr">
        <is>
          <t>Oui</t>
        </is>
      </c>
      <c r="V7" s="4" t="inlineStr">
        <is>
          <t>Micro-entreprise en phase de création.</t>
        </is>
      </c>
      <c r="W7" s="9">
        <f>IF(S7="","",S7-TODAY())</f>
        <v/>
      </c>
      <c r="X7" s="10">
        <f>IF(S7="","À planifier",IF(S7&lt;TODAY(),"En retard",IF(S7&lt;=TODAY()+7,"À venir","Planifiée")))</f>
        <v/>
      </c>
    </row>
    <row r="8" ht="28" customHeight="1">
      <c r="A8" s="2" t="inlineStr">
        <is>
          <t>CL-2026-007</t>
        </is>
      </c>
      <c r="B8" s="30" t="n">
        <v>46210</v>
      </c>
      <c r="C8" s="2" t="inlineStr">
        <is>
          <t>Professionnel</t>
        </is>
      </c>
      <c r="D8" s="4" t="inlineStr">
        <is>
          <t>Girard Événements SAS</t>
        </is>
      </c>
      <c r="E8" s="2" t="inlineStr">
        <is>
          <t>Manon</t>
        </is>
      </c>
      <c r="F8" s="5" t="inlineStr">
        <is>
          <t>56789012345678</t>
        </is>
      </c>
      <c r="G8" s="5" t="inlineStr">
        <is>
          <t>FR91567890123</t>
        </is>
      </c>
      <c r="H8" s="4" t="inlineStr">
        <is>
          <t>18 quai de la Fosse</t>
        </is>
      </c>
      <c r="I8" s="5" t="inlineStr">
        <is>
          <t>44000</t>
        </is>
      </c>
      <c r="J8" s="2" t="inlineStr">
        <is>
          <t>Nantes</t>
        </is>
      </c>
      <c r="K8" s="2" t="inlineStr">
        <is>
          <t>Pays de la Loire</t>
        </is>
      </c>
      <c r="L8" s="5" t="inlineStr">
        <is>
          <t>06 78 90 12 34</t>
        </is>
      </c>
      <c r="M8" s="4" t="inlineStr">
        <is>
          <t>manon.girard@exemple.fr</t>
        </is>
      </c>
      <c r="N8" s="2" t="inlineStr">
        <is>
          <t>E-mail</t>
        </is>
      </c>
      <c r="O8" s="2" t="inlineStr">
        <is>
          <t>Événementiel</t>
        </is>
      </c>
      <c r="P8" s="2" t="inlineStr">
        <is>
          <t>Sarah Morel</t>
        </is>
      </c>
      <c r="Q8" s="2" t="inlineStr">
        <is>
          <t>Actif</t>
        </is>
      </c>
      <c r="R8" s="30" t="n">
        <v>46289</v>
      </c>
      <c r="S8" s="30" t="n">
        <v>46296</v>
      </c>
      <c r="T8" s="31" t="n">
        <v>27000</v>
      </c>
      <c r="U8" s="2" t="inlineStr">
        <is>
          <t>Oui</t>
        </is>
      </c>
      <c r="V8" s="4" t="inlineStr">
        <is>
          <t>Préparer une proposition pour la saison 2027.</t>
        </is>
      </c>
      <c r="W8" s="7">
        <f>IF(S8="","",S8-TODAY())</f>
        <v/>
      </c>
      <c r="X8" s="8">
        <f>IF(S8="","À planifier",IF(S8&lt;TODAY(),"En retard",IF(S8&lt;=TODAY()+7,"À venir","Planifiée")))</f>
        <v/>
      </c>
    </row>
    <row r="9" ht="28" customHeight="1">
      <c r="A9" s="2" t="inlineStr">
        <is>
          <t>CL-2026-008</t>
        </is>
      </c>
      <c r="B9" s="30" t="n">
        <v>46253</v>
      </c>
      <c r="C9" s="2" t="inlineStr">
        <is>
          <t>Particulier</t>
        </is>
      </c>
      <c r="D9" s="4" t="inlineStr">
        <is>
          <t>Leroy</t>
        </is>
      </c>
      <c r="E9" s="2" t="inlineStr">
        <is>
          <t>Antoine</t>
        </is>
      </c>
      <c r="F9" s="5" t="inlineStr"/>
      <c r="G9" s="5" t="inlineStr"/>
      <c r="H9" s="4" t="inlineStr">
        <is>
          <t>5 rue des Tonneliers</t>
        </is>
      </c>
      <c r="I9" s="5" t="inlineStr">
        <is>
          <t>67000</t>
        </is>
      </c>
      <c r="J9" s="2" t="inlineStr">
        <is>
          <t>Strasbourg</t>
        </is>
      </c>
      <c r="K9" s="2" t="inlineStr">
        <is>
          <t>Grand Est</t>
        </is>
      </c>
      <c r="L9" s="5" t="inlineStr">
        <is>
          <t>06 89 01 23 45</t>
        </is>
      </c>
      <c r="M9" s="4" t="inlineStr">
        <is>
          <t>antoine.leroy@exemple.fr</t>
        </is>
      </c>
      <c r="N9" s="2" t="inlineStr">
        <is>
          <t>Téléphone</t>
        </is>
      </c>
      <c r="O9" s="2" t="inlineStr">
        <is>
          <t>Particulier</t>
        </is>
      </c>
      <c r="P9" s="2" t="inlineStr">
        <is>
          <t>Antoine Gauthier</t>
        </is>
      </c>
      <c r="Q9" s="2" t="inlineStr">
        <is>
          <t>Actif</t>
        </is>
      </c>
      <c r="R9" s="30" t="n">
        <v>46281</v>
      </c>
      <c r="S9" s="30" t="n">
        <v>46304</v>
      </c>
      <c r="T9" s="31" t="n">
        <v>3600</v>
      </c>
      <c r="U9" s="2" t="inlineStr">
        <is>
          <t>Oui</t>
        </is>
      </c>
      <c r="V9" s="4" t="inlineStr">
        <is>
          <t>Client fidèle, privilégier les échanges téléphoniques.</t>
        </is>
      </c>
      <c r="W9" s="9">
        <f>IF(S9="","",S9-TODAY())</f>
        <v/>
      </c>
      <c r="X9" s="10">
        <f>IF(S9="","À planifier",IF(S9&lt;TODAY(),"En retard",IF(S9&lt;=TODAY()+7,"À venir","Planifiée")))</f>
        <v/>
      </c>
    </row>
    <row r="10" ht="28" customHeight="1">
      <c r="A10" s="2" t="inlineStr">
        <is>
          <t>CL-2026-009</t>
        </is>
      </c>
      <c r="B10" s="30" t="n">
        <v>46280</v>
      </c>
      <c r="C10" s="2" t="inlineStr">
        <is>
          <t>Professionnel</t>
        </is>
      </c>
      <c r="D10" s="4" t="inlineStr">
        <is>
          <t>Fontaine Cabinet Indépendant</t>
        </is>
      </c>
      <c r="E10" s="2" t="inlineStr">
        <is>
          <t>Sarah</t>
        </is>
      </c>
      <c r="F10" s="5" t="inlineStr">
        <is>
          <t>67890123456789</t>
        </is>
      </c>
      <c r="G10" s="5" t="inlineStr">
        <is>
          <t>FR28678901234</t>
        </is>
      </c>
      <c r="H10" s="4" t="inlineStr">
        <is>
          <t>9 rue Saint-Georges</t>
        </is>
      </c>
      <c r="I10" s="5" t="inlineStr">
        <is>
          <t>35000</t>
        </is>
      </c>
      <c r="J10" s="2" t="inlineStr">
        <is>
          <t>Rennes</t>
        </is>
      </c>
      <c r="K10" s="2" t="inlineStr">
        <is>
          <t>Bretagne</t>
        </is>
      </c>
      <c r="L10" s="5" t="inlineStr">
        <is>
          <t>06 90 12 34 56</t>
        </is>
      </c>
      <c r="M10" s="4" t="inlineStr">
        <is>
          <t>sarah.fontaine@exemple.fr</t>
        </is>
      </c>
      <c r="N10" s="2" t="inlineStr">
        <is>
          <t>E-mail</t>
        </is>
      </c>
      <c r="O10" s="2" t="inlineStr">
        <is>
          <t>Conseil</t>
        </is>
      </c>
      <c r="P10" s="2" t="inlineStr">
        <is>
          <t>Émilie Rousseau</t>
        </is>
      </c>
      <c r="Q10" s="2" t="inlineStr">
        <is>
          <t>Prospect</t>
        </is>
      </c>
      <c r="R10" s="30" t="n">
        <v>46294</v>
      </c>
      <c r="S10" s="30" t="n">
        <v>46307</v>
      </c>
      <c r="T10" s="31" t="n">
        <v>9600</v>
      </c>
      <c r="U10" s="2" t="inlineStr">
        <is>
          <t>Non</t>
        </is>
      </c>
      <c r="V10" s="4" t="inlineStr">
        <is>
          <t>Consentement à obtenir avant toute campagne commerciale.</t>
        </is>
      </c>
      <c r="W10" s="7">
        <f>IF(S10="","",S10-TODAY())</f>
        <v/>
      </c>
      <c r="X10" s="8">
        <f>IF(S10="","À planifier",IF(S10&lt;TODAY(),"En retard",IF(S10&lt;=TODAY()+7,"À venir","Planifiée")))</f>
        <v/>
      </c>
    </row>
    <row r="11" ht="28" customHeight="1">
      <c r="A11" s="2" t="inlineStr">
        <is>
          <t>CL-2026-010</t>
        </is>
      </c>
      <c r="B11" s="30" t="n">
        <v>46293</v>
      </c>
      <c r="C11" s="2" t="inlineStr">
        <is>
          <t>Professionnel</t>
        </is>
      </c>
      <c r="D11" s="4" t="inlineStr">
        <is>
          <t>Chevalier Bâtiment PME</t>
        </is>
      </c>
      <c r="E11" s="2" t="inlineStr">
        <is>
          <t>Maxime</t>
        </is>
      </c>
      <c r="F11" s="5" t="inlineStr">
        <is>
          <t>78901234567890</t>
        </is>
      </c>
      <c r="G11" s="5" t="inlineStr">
        <is>
          <t>FR53789012345</t>
        </is>
      </c>
      <c r="H11" s="4" t="inlineStr">
        <is>
          <t>42 avenue de Toulouse</t>
        </is>
      </c>
      <c r="I11" s="5" t="inlineStr">
        <is>
          <t>34000</t>
        </is>
      </c>
      <c r="J11" s="2" t="inlineStr">
        <is>
          <t>Montpellier</t>
        </is>
      </c>
      <c r="K11" s="2" t="inlineStr">
        <is>
          <t>Occitanie</t>
        </is>
      </c>
      <c r="L11" s="5" t="inlineStr">
        <is>
          <t>06 01 23 45 67</t>
        </is>
      </c>
      <c r="M11" s="4" t="inlineStr">
        <is>
          <t>maxime.chevalier@exemple.fr</t>
        </is>
      </c>
      <c r="N11" s="2" t="inlineStr">
        <is>
          <t>Téléphone</t>
        </is>
      </c>
      <c r="O11" s="2" t="inlineStr">
        <is>
          <t>Bâtiment</t>
        </is>
      </c>
      <c r="P11" s="2" t="inlineStr">
        <is>
          <t>Lucas Perrin</t>
        </is>
      </c>
      <c r="Q11" s="2" t="inlineStr">
        <is>
          <t>Actif</t>
        </is>
      </c>
      <c r="R11" s="30" t="n">
        <v>46286</v>
      </c>
      <c r="S11" s="30" t="n">
        <v>46317</v>
      </c>
      <c r="T11" s="31" t="n">
        <v>42000</v>
      </c>
      <c r="U11" s="2" t="inlineStr">
        <is>
          <t>Oui</t>
        </is>
      </c>
      <c r="V11" s="4" t="inlineStr">
        <is>
          <t>Déploiement régional envisagé au prochain exercice.</t>
        </is>
      </c>
      <c r="W11" s="9">
        <f>IF(S11="","",S11-TODAY())</f>
        <v/>
      </c>
      <c r="X11" s="10">
        <f>IF(S11="","À planifier",IF(S11&lt;TODAY(),"En retard",IF(S11&lt;=TODAY()+7,"À venir","Planifiée")))</f>
        <v/>
      </c>
    </row>
    <row r="12" ht="28" customHeight="1">
      <c r="A12" s="2" t="n"/>
      <c r="B12" s="30" t="n"/>
      <c r="C12" s="2" t="n"/>
      <c r="D12" s="4" t="n"/>
      <c r="E12" s="2" t="n"/>
      <c r="F12" s="5" t="n"/>
      <c r="G12" s="5" t="n"/>
      <c r="H12" s="4" t="n"/>
      <c r="I12" s="5" t="n"/>
      <c r="J12" s="2" t="n"/>
      <c r="K12" s="2" t="n"/>
      <c r="L12" s="5" t="n"/>
      <c r="M12" s="4" t="n"/>
      <c r="N12" s="2" t="n"/>
      <c r="O12" s="2" t="n"/>
      <c r="P12" s="2" t="n"/>
      <c r="Q12" s="2" t="n"/>
      <c r="R12" s="30" t="n"/>
      <c r="S12" s="30" t="n"/>
      <c r="T12" s="31" t="n"/>
      <c r="U12" s="2" t="n"/>
      <c r="V12" s="4" t="n"/>
      <c r="W12" s="7">
        <f>IF(S12="","",S12-TODAY())</f>
        <v/>
      </c>
      <c r="X12" s="8">
        <f>IF(S12="","À planifier",IF(S12&lt;TODAY(),"En retard",IF(S12&lt;=TODAY()+7,"À venir","Planifiée")))</f>
        <v/>
      </c>
    </row>
    <row r="13" ht="28" customHeight="1">
      <c r="A13" s="2" t="n"/>
      <c r="B13" s="30" t="n"/>
      <c r="C13" s="2" t="n"/>
      <c r="D13" s="4" t="n"/>
      <c r="E13" s="2" t="n"/>
      <c r="F13" s="5" t="n"/>
      <c r="G13" s="5" t="n"/>
      <c r="H13" s="4" t="n"/>
      <c r="I13" s="5" t="n"/>
      <c r="J13" s="2" t="n"/>
      <c r="K13" s="2" t="n"/>
      <c r="L13" s="5" t="n"/>
      <c r="M13" s="4" t="n"/>
      <c r="N13" s="2" t="n"/>
      <c r="O13" s="2" t="n"/>
      <c r="P13" s="2" t="n"/>
      <c r="Q13" s="2" t="n"/>
      <c r="R13" s="30" t="n"/>
      <c r="S13" s="30" t="n"/>
      <c r="T13" s="31" t="n"/>
      <c r="U13" s="2" t="n"/>
      <c r="V13" s="4" t="n"/>
      <c r="W13" s="9">
        <f>IF(S13="","",S13-TODAY())</f>
        <v/>
      </c>
      <c r="X13" s="10">
        <f>IF(S13="","À planifier",IF(S13&lt;TODAY(),"En retard",IF(S13&lt;=TODAY()+7,"À venir","Planifiée")))</f>
        <v/>
      </c>
    </row>
    <row r="14" ht="28" customHeight="1">
      <c r="A14" s="2" t="n"/>
      <c r="B14" s="30" t="n"/>
      <c r="C14" s="2" t="n"/>
      <c r="D14" s="4" t="n"/>
      <c r="E14" s="2" t="n"/>
      <c r="F14" s="5" t="n"/>
      <c r="G14" s="5" t="n"/>
      <c r="H14" s="4" t="n"/>
      <c r="I14" s="5" t="n"/>
      <c r="J14" s="2" t="n"/>
      <c r="K14" s="2" t="n"/>
      <c r="L14" s="5" t="n"/>
      <c r="M14" s="4" t="n"/>
      <c r="N14" s="2" t="n"/>
      <c r="O14" s="2" t="n"/>
      <c r="P14" s="2" t="n"/>
      <c r="Q14" s="2" t="n"/>
      <c r="R14" s="30" t="n"/>
      <c r="S14" s="30" t="n"/>
      <c r="T14" s="31" t="n"/>
      <c r="U14" s="2" t="n"/>
      <c r="V14" s="4" t="n"/>
      <c r="W14" s="7">
        <f>IF(S14="","",S14-TODAY())</f>
        <v/>
      </c>
      <c r="X14" s="8">
        <f>IF(S14="","À planifier",IF(S14&lt;TODAY(),"En retard",IF(S14&lt;=TODAY()+7,"À venir","Planifiée")))</f>
        <v/>
      </c>
    </row>
    <row r="15" ht="28" customHeight="1">
      <c r="A15" s="2" t="n"/>
      <c r="B15" s="30" t="n"/>
      <c r="C15" s="2" t="n"/>
      <c r="D15" s="4" t="n"/>
      <c r="E15" s="2" t="n"/>
      <c r="F15" s="5" t="n"/>
      <c r="G15" s="5" t="n"/>
      <c r="H15" s="4" t="n"/>
      <c r="I15" s="5" t="n"/>
      <c r="J15" s="2" t="n"/>
      <c r="K15" s="2" t="n"/>
      <c r="L15" s="5" t="n"/>
      <c r="M15" s="4" t="n"/>
      <c r="N15" s="2" t="n"/>
      <c r="O15" s="2" t="n"/>
      <c r="P15" s="2" t="n"/>
      <c r="Q15" s="2" t="n"/>
      <c r="R15" s="30" t="n"/>
      <c r="S15" s="30" t="n"/>
      <c r="T15" s="31" t="n"/>
      <c r="U15" s="2" t="n"/>
      <c r="V15" s="4" t="n"/>
      <c r="W15" s="9">
        <f>IF(S15="","",S15-TODAY())</f>
        <v/>
      </c>
      <c r="X15" s="10">
        <f>IF(S15="","À planifier",IF(S15&lt;TODAY(),"En retard",IF(S15&lt;=TODAY()+7,"À venir","Planifiée")))</f>
        <v/>
      </c>
    </row>
    <row r="16" ht="28" customHeight="1">
      <c r="A16" s="2" t="n"/>
      <c r="B16" s="30" t="n"/>
      <c r="C16" s="2" t="n"/>
      <c r="D16" s="4" t="n"/>
      <c r="E16" s="2" t="n"/>
      <c r="F16" s="5" t="n"/>
      <c r="G16" s="5" t="n"/>
      <c r="H16" s="4" t="n"/>
      <c r="I16" s="5" t="n"/>
      <c r="J16" s="2" t="n"/>
      <c r="K16" s="2" t="n"/>
      <c r="L16" s="5" t="n"/>
      <c r="M16" s="4" t="n"/>
      <c r="N16" s="2" t="n"/>
      <c r="O16" s="2" t="n"/>
      <c r="P16" s="2" t="n"/>
      <c r="Q16" s="2" t="n"/>
      <c r="R16" s="30" t="n"/>
      <c r="S16" s="30" t="n"/>
      <c r="T16" s="31" t="n"/>
      <c r="U16" s="2" t="n"/>
      <c r="V16" s="4" t="n"/>
      <c r="W16" s="7">
        <f>IF(S16="","",S16-TODAY())</f>
        <v/>
      </c>
      <c r="X16" s="8">
        <f>IF(S16="","À planifier",IF(S16&lt;TODAY(),"En retard",IF(S16&lt;=TODAY()+7,"À venir","Planifiée")))</f>
        <v/>
      </c>
    </row>
    <row r="17" ht="28" customHeight="1">
      <c r="A17" s="2" t="n"/>
      <c r="B17" s="30" t="n"/>
      <c r="C17" s="2" t="n"/>
      <c r="D17" s="4" t="n"/>
      <c r="E17" s="2" t="n"/>
      <c r="F17" s="5" t="n"/>
      <c r="G17" s="5" t="n"/>
      <c r="H17" s="4" t="n"/>
      <c r="I17" s="5" t="n"/>
      <c r="J17" s="2" t="n"/>
      <c r="K17" s="2" t="n"/>
      <c r="L17" s="5" t="n"/>
      <c r="M17" s="4" t="n"/>
      <c r="N17" s="2" t="n"/>
      <c r="O17" s="2" t="n"/>
      <c r="P17" s="2" t="n"/>
      <c r="Q17" s="2" t="n"/>
      <c r="R17" s="30" t="n"/>
      <c r="S17" s="30" t="n"/>
      <c r="T17" s="31" t="n"/>
      <c r="U17" s="2" t="n"/>
      <c r="V17" s="4" t="n"/>
      <c r="W17" s="9">
        <f>IF(S17="","",S17-TODAY())</f>
        <v/>
      </c>
      <c r="X17" s="10">
        <f>IF(S17="","À planifier",IF(S17&lt;TODAY(),"En retard",IF(S17&lt;=TODAY()+7,"À venir","Planifiée")))</f>
        <v/>
      </c>
    </row>
    <row r="18" ht="28" customHeight="1">
      <c r="A18" s="2" t="n"/>
      <c r="B18" s="30" t="n"/>
      <c r="C18" s="2" t="n"/>
      <c r="D18" s="4" t="n"/>
      <c r="E18" s="2" t="n"/>
      <c r="F18" s="5" t="n"/>
      <c r="G18" s="5" t="n"/>
      <c r="H18" s="4" t="n"/>
      <c r="I18" s="5" t="n"/>
      <c r="J18" s="2" t="n"/>
      <c r="K18" s="2" t="n"/>
      <c r="L18" s="5" t="n"/>
      <c r="M18" s="4" t="n"/>
      <c r="N18" s="2" t="n"/>
      <c r="O18" s="2" t="n"/>
      <c r="P18" s="2" t="n"/>
      <c r="Q18" s="2" t="n"/>
      <c r="R18" s="30" t="n"/>
      <c r="S18" s="30" t="n"/>
      <c r="T18" s="31" t="n"/>
      <c r="U18" s="2" t="n"/>
      <c r="V18" s="4" t="n"/>
      <c r="W18" s="7">
        <f>IF(S18="","",S18-TODAY())</f>
        <v/>
      </c>
      <c r="X18" s="8">
        <f>IF(S18="","À planifier",IF(S18&lt;TODAY(),"En retard",IF(S18&lt;=TODAY()+7,"À venir","Planifiée")))</f>
        <v/>
      </c>
    </row>
    <row r="19" ht="28" customHeight="1">
      <c r="A19" s="2" t="n"/>
      <c r="B19" s="30" t="n"/>
      <c r="C19" s="2" t="n"/>
      <c r="D19" s="4" t="n"/>
      <c r="E19" s="2" t="n"/>
      <c r="F19" s="5" t="n"/>
      <c r="G19" s="5" t="n"/>
      <c r="H19" s="4" t="n"/>
      <c r="I19" s="5" t="n"/>
      <c r="J19" s="2" t="n"/>
      <c r="K19" s="2" t="n"/>
      <c r="L19" s="5" t="n"/>
      <c r="M19" s="4" t="n"/>
      <c r="N19" s="2" t="n"/>
      <c r="O19" s="2" t="n"/>
      <c r="P19" s="2" t="n"/>
      <c r="Q19" s="2" t="n"/>
      <c r="R19" s="30" t="n"/>
      <c r="S19" s="30" t="n"/>
      <c r="T19" s="31" t="n"/>
      <c r="U19" s="2" t="n"/>
      <c r="V19" s="4" t="n"/>
      <c r="W19" s="9">
        <f>IF(S19="","",S19-TODAY())</f>
        <v/>
      </c>
      <c r="X19" s="10">
        <f>IF(S19="","À planifier",IF(S19&lt;TODAY(),"En retard",IF(S19&lt;=TODAY()+7,"À venir","Planifiée")))</f>
        <v/>
      </c>
    </row>
    <row r="20" ht="28" customHeight="1">
      <c r="A20" s="2" t="n"/>
      <c r="B20" s="30" t="n"/>
      <c r="C20" s="2" t="n"/>
      <c r="D20" s="4" t="n"/>
      <c r="E20" s="2" t="n"/>
      <c r="F20" s="5" t="n"/>
      <c r="G20" s="5" t="n"/>
      <c r="H20" s="4" t="n"/>
      <c r="I20" s="5" t="n"/>
      <c r="J20" s="2" t="n"/>
      <c r="K20" s="2" t="n"/>
      <c r="L20" s="5" t="n"/>
      <c r="M20" s="4" t="n"/>
      <c r="N20" s="2" t="n"/>
      <c r="O20" s="2" t="n"/>
      <c r="P20" s="2" t="n"/>
      <c r="Q20" s="2" t="n"/>
      <c r="R20" s="30" t="n"/>
      <c r="S20" s="30" t="n"/>
      <c r="T20" s="31" t="n"/>
      <c r="U20" s="2" t="n"/>
      <c r="V20" s="4" t="n"/>
      <c r="W20" s="7">
        <f>IF(S20="","",S20-TODAY())</f>
        <v/>
      </c>
      <c r="X20" s="8">
        <f>IF(S20="","À planifier",IF(S20&lt;TODAY(),"En retard",IF(S20&lt;=TODAY()+7,"À venir","Planifiée")))</f>
        <v/>
      </c>
    </row>
    <row r="21" ht="28" customHeight="1">
      <c r="A21" s="2" t="n"/>
      <c r="B21" s="30" t="n"/>
      <c r="C21" s="2" t="n"/>
      <c r="D21" s="4" t="n"/>
      <c r="E21" s="2" t="n"/>
      <c r="F21" s="5" t="n"/>
      <c r="G21" s="5" t="n"/>
      <c r="H21" s="4" t="n"/>
      <c r="I21" s="5" t="n"/>
      <c r="J21" s="2" t="n"/>
      <c r="K21" s="2" t="n"/>
      <c r="L21" s="5" t="n"/>
      <c r="M21" s="4" t="n"/>
      <c r="N21" s="2" t="n"/>
      <c r="O21" s="2" t="n"/>
      <c r="P21" s="2" t="n"/>
      <c r="Q21" s="2" t="n"/>
      <c r="R21" s="30" t="n"/>
      <c r="S21" s="30" t="n"/>
      <c r="T21" s="31" t="n"/>
      <c r="U21" s="2" t="n"/>
      <c r="V21" s="4" t="n"/>
      <c r="W21" s="9">
        <f>IF(S21="","",S21-TODAY())</f>
        <v/>
      </c>
      <c r="X21" s="10">
        <f>IF(S21="","À planifier",IF(S21&lt;TODAY(),"En retard",IF(S21&lt;=TODAY()+7,"À venir","Planifiée")))</f>
        <v/>
      </c>
    </row>
    <row r="22" ht="28" customHeight="1">
      <c r="A22" s="2" t="n"/>
      <c r="B22" s="30" t="n"/>
      <c r="C22" s="2" t="n"/>
      <c r="D22" s="4" t="n"/>
      <c r="E22" s="2" t="n"/>
      <c r="F22" s="5" t="n"/>
      <c r="G22" s="5" t="n"/>
      <c r="H22" s="4" t="n"/>
      <c r="I22" s="5" t="n"/>
      <c r="J22" s="2" t="n"/>
      <c r="K22" s="2" t="n"/>
      <c r="L22" s="5" t="n"/>
      <c r="M22" s="4" t="n"/>
      <c r="N22" s="2" t="n"/>
      <c r="O22" s="2" t="n"/>
      <c r="P22" s="2" t="n"/>
      <c r="Q22" s="2" t="n"/>
      <c r="R22" s="30" t="n"/>
      <c r="S22" s="30" t="n"/>
      <c r="T22" s="31" t="n"/>
      <c r="U22" s="2" t="n"/>
      <c r="V22" s="4" t="n"/>
      <c r="W22" s="7">
        <f>IF(S22="","",S22-TODAY())</f>
        <v/>
      </c>
      <c r="X22" s="8">
        <f>IF(S22="","À planifier",IF(S22&lt;TODAY(),"En retard",IF(S22&lt;=TODAY()+7,"À venir","Planifiée")))</f>
        <v/>
      </c>
    </row>
    <row r="23" ht="28" customHeight="1">
      <c r="A23" s="2" t="n"/>
      <c r="B23" s="30" t="n"/>
      <c r="C23" s="2" t="n"/>
      <c r="D23" s="4" t="n"/>
      <c r="E23" s="2" t="n"/>
      <c r="F23" s="5" t="n"/>
      <c r="G23" s="5" t="n"/>
      <c r="H23" s="4" t="n"/>
      <c r="I23" s="5" t="n"/>
      <c r="J23" s="2" t="n"/>
      <c r="K23" s="2" t="n"/>
      <c r="L23" s="5" t="n"/>
      <c r="M23" s="4" t="n"/>
      <c r="N23" s="2" t="n"/>
      <c r="O23" s="2" t="n"/>
      <c r="P23" s="2" t="n"/>
      <c r="Q23" s="2" t="n"/>
      <c r="R23" s="30" t="n"/>
      <c r="S23" s="30" t="n"/>
      <c r="T23" s="31" t="n"/>
      <c r="U23" s="2" t="n"/>
      <c r="V23" s="4" t="n"/>
      <c r="W23" s="9">
        <f>IF(S23="","",S23-TODAY())</f>
        <v/>
      </c>
      <c r="X23" s="10">
        <f>IF(S23="","À planifier",IF(S23&lt;TODAY(),"En retard",IF(S23&lt;=TODAY()+7,"À venir","Planifiée")))</f>
        <v/>
      </c>
    </row>
    <row r="24" ht="28" customHeight="1">
      <c r="A24" s="2" t="n"/>
      <c r="B24" s="30" t="n"/>
      <c r="C24" s="2" t="n"/>
      <c r="D24" s="4" t="n"/>
      <c r="E24" s="2" t="n"/>
      <c r="F24" s="5" t="n"/>
      <c r="G24" s="5" t="n"/>
      <c r="H24" s="4" t="n"/>
      <c r="I24" s="5" t="n"/>
      <c r="J24" s="2" t="n"/>
      <c r="K24" s="2" t="n"/>
      <c r="L24" s="5" t="n"/>
      <c r="M24" s="4" t="n"/>
      <c r="N24" s="2" t="n"/>
      <c r="O24" s="2" t="n"/>
      <c r="P24" s="2" t="n"/>
      <c r="Q24" s="2" t="n"/>
      <c r="R24" s="30" t="n"/>
      <c r="S24" s="30" t="n"/>
      <c r="T24" s="31" t="n"/>
      <c r="U24" s="2" t="n"/>
      <c r="V24" s="4" t="n"/>
      <c r="W24" s="7">
        <f>IF(S24="","",S24-TODAY())</f>
        <v/>
      </c>
      <c r="X24" s="8">
        <f>IF(S24="","À planifier",IF(S24&lt;TODAY(),"En retard",IF(S24&lt;=TODAY()+7,"À venir","Planifiée")))</f>
        <v/>
      </c>
    </row>
    <row r="25" ht="28" customHeight="1">
      <c r="A25" s="2" t="n"/>
      <c r="B25" s="30" t="n"/>
      <c r="C25" s="2" t="n"/>
      <c r="D25" s="4" t="n"/>
      <c r="E25" s="2" t="n"/>
      <c r="F25" s="5" t="n"/>
      <c r="G25" s="5" t="n"/>
      <c r="H25" s="4" t="n"/>
      <c r="I25" s="5" t="n"/>
      <c r="J25" s="2" t="n"/>
      <c r="K25" s="2" t="n"/>
      <c r="L25" s="5" t="n"/>
      <c r="M25" s="4" t="n"/>
      <c r="N25" s="2" t="n"/>
      <c r="O25" s="2" t="n"/>
      <c r="P25" s="2" t="n"/>
      <c r="Q25" s="2" t="n"/>
      <c r="R25" s="30" t="n"/>
      <c r="S25" s="30" t="n"/>
      <c r="T25" s="31" t="n"/>
      <c r="U25" s="2" t="n"/>
      <c r="V25" s="4" t="n"/>
      <c r="W25" s="9">
        <f>IF(S25="","",S25-TODAY())</f>
        <v/>
      </c>
      <c r="X25" s="10">
        <f>IF(S25="","À planifier",IF(S25&lt;TODAY(),"En retard",IF(S25&lt;=TODAY()+7,"À venir","Planifiée")))</f>
        <v/>
      </c>
    </row>
    <row r="26" ht="28" customHeight="1">
      <c r="A26" s="2" t="n"/>
      <c r="B26" s="30" t="n"/>
      <c r="C26" s="2" t="n"/>
      <c r="D26" s="4" t="n"/>
      <c r="E26" s="2" t="n"/>
      <c r="F26" s="5" t="n"/>
      <c r="G26" s="5" t="n"/>
      <c r="H26" s="4" t="n"/>
      <c r="I26" s="5" t="n"/>
      <c r="J26" s="2" t="n"/>
      <c r="K26" s="2" t="n"/>
      <c r="L26" s="5" t="n"/>
      <c r="M26" s="4" t="n"/>
      <c r="N26" s="2" t="n"/>
      <c r="O26" s="2" t="n"/>
      <c r="P26" s="2" t="n"/>
      <c r="Q26" s="2" t="n"/>
      <c r="R26" s="30" t="n"/>
      <c r="S26" s="30" t="n"/>
      <c r="T26" s="31" t="n"/>
      <c r="U26" s="2" t="n"/>
      <c r="V26" s="4" t="n"/>
      <c r="W26" s="7">
        <f>IF(S26="","",S26-TODAY())</f>
        <v/>
      </c>
      <c r="X26" s="8">
        <f>IF(S26="","À planifier",IF(S26&lt;TODAY(),"En retard",IF(S26&lt;=TODAY()+7,"À venir","Planifiée")))</f>
        <v/>
      </c>
    </row>
    <row r="27" ht="28" customHeight="1">
      <c r="A27" s="2" t="n"/>
      <c r="B27" s="30" t="n"/>
      <c r="C27" s="2" t="n"/>
      <c r="D27" s="4" t="n"/>
      <c r="E27" s="2" t="n"/>
      <c r="F27" s="5" t="n"/>
      <c r="G27" s="5" t="n"/>
      <c r="H27" s="4" t="n"/>
      <c r="I27" s="5" t="n"/>
      <c r="J27" s="2" t="n"/>
      <c r="K27" s="2" t="n"/>
      <c r="L27" s="5" t="n"/>
      <c r="M27" s="4" t="n"/>
      <c r="N27" s="2" t="n"/>
      <c r="O27" s="2" t="n"/>
      <c r="P27" s="2" t="n"/>
      <c r="Q27" s="2" t="n"/>
      <c r="R27" s="30" t="n"/>
      <c r="S27" s="30" t="n"/>
      <c r="T27" s="31" t="n"/>
      <c r="U27" s="2" t="n"/>
      <c r="V27" s="4" t="n"/>
      <c r="W27" s="9">
        <f>IF(S27="","",S27-TODAY())</f>
        <v/>
      </c>
      <c r="X27" s="10">
        <f>IF(S27="","À planifier",IF(S27&lt;TODAY(),"En retard",IF(S27&lt;=TODAY()+7,"À venir","Planifiée")))</f>
        <v/>
      </c>
    </row>
    <row r="28" ht="28" customHeight="1">
      <c r="A28" s="2" t="n"/>
      <c r="B28" s="30" t="n"/>
      <c r="C28" s="2" t="n"/>
      <c r="D28" s="4" t="n"/>
      <c r="E28" s="2" t="n"/>
      <c r="F28" s="5" t="n"/>
      <c r="G28" s="5" t="n"/>
      <c r="H28" s="4" t="n"/>
      <c r="I28" s="5" t="n"/>
      <c r="J28" s="2" t="n"/>
      <c r="K28" s="2" t="n"/>
      <c r="L28" s="5" t="n"/>
      <c r="M28" s="4" t="n"/>
      <c r="N28" s="2" t="n"/>
      <c r="O28" s="2" t="n"/>
      <c r="P28" s="2" t="n"/>
      <c r="Q28" s="2" t="n"/>
      <c r="R28" s="30" t="n"/>
      <c r="S28" s="30" t="n"/>
      <c r="T28" s="31" t="n"/>
      <c r="U28" s="2" t="n"/>
      <c r="V28" s="4" t="n"/>
      <c r="W28" s="7">
        <f>IF(S28="","",S28-TODAY())</f>
        <v/>
      </c>
      <c r="X28" s="8">
        <f>IF(S28="","À planifier",IF(S28&lt;TODAY(),"En retard",IF(S28&lt;=TODAY()+7,"À venir","Planifiée")))</f>
        <v/>
      </c>
    </row>
    <row r="29" ht="28" customHeight="1">
      <c r="A29" s="2" t="n"/>
      <c r="B29" s="30" t="n"/>
      <c r="C29" s="2" t="n"/>
      <c r="D29" s="4" t="n"/>
      <c r="E29" s="2" t="n"/>
      <c r="F29" s="5" t="n"/>
      <c r="G29" s="5" t="n"/>
      <c r="H29" s="4" t="n"/>
      <c r="I29" s="5" t="n"/>
      <c r="J29" s="2" t="n"/>
      <c r="K29" s="2" t="n"/>
      <c r="L29" s="5" t="n"/>
      <c r="M29" s="4" t="n"/>
      <c r="N29" s="2" t="n"/>
      <c r="O29" s="2" t="n"/>
      <c r="P29" s="2" t="n"/>
      <c r="Q29" s="2" t="n"/>
      <c r="R29" s="30" t="n"/>
      <c r="S29" s="30" t="n"/>
      <c r="T29" s="31" t="n"/>
      <c r="U29" s="2" t="n"/>
      <c r="V29" s="4" t="n"/>
      <c r="W29" s="9">
        <f>IF(S29="","",S29-TODAY())</f>
        <v/>
      </c>
      <c r="X29" s="10">
        <f>IF(S29="","À planifier",IF(S29&lt;TODAY(),"En retard",IF(S29&lt;=TODAY()+7,"À venir","Planifiée")))</f>
        <v/>
      </c>
    </row>
    <row r="30" ht="28" customHeight="1">
      <c r="A30" s="2" t="n"/>
      <c r="B30" s="30" t="n"/>
      <c r="C30" s="2" t="n"/>
      <c r="D30" s="4" t="n"/>
      <c r="E30" s="2" t="n"/>
      <c r="F30" s="5" t="n"/>
      <c r="G30" s="5" t="n"/>
      <c r="H30" s="4" t="n"/>
      <c r="I30" s="5" t="n"/>
      <c r="J30" s="2" t="n"/>
      <c r="K30" s="2" t="n"/>
      <c r="L30" s="5" t="n"/>
      <c r="M30" s="4" t="n"/>
      <c r="N30" s="2" t="n"/>
      <c r="O30" s="2" t="n"/>
      <c r="P30" s="2" t="n"/>
      <c r="Q30" s="2" t="n"/>
      <c r="R30" s="30" t="n"/>
      <c r="S30" s="30" t="n"/>
      <c r="T30" s="31" t="n"/>
      <c r="U30" s="2" t="n"/>
      <c r="V30" s="4" t="n"/>
      <c r="W30" s="7">
        <f>IF(S30="","",S30-TODAY())</f>
        <v/>
      </c>
      <c r="X30" s="8">
        <f>IF(S30="","À planifier",IF(S30&lt;TODAY(),"En retard",IF(S30&lt;=TODAY()+7,"À venir","Planifiée")))</f>
        <v/>
      </c>
    </row>
    <row r="31" ht="28" customHeight="1">
      <c r="A31" s="2" t="n"/>
      <c r="B31" s="30" t="n"/>
      <c r="C31" s="2" t="n"/>
      <c r="D31" s="4" t="n"/>
      <c r="E31" s="2" t="n"/>
      <c r="F31" s="5" t="n"/>
      <c r="G31" s="5" t="n"/>
      <c r="H31" s="4" t="n"/>
      <c r="I31" s="5" t="n"/>
      <c r="J31" s="2" t="n"/>
      <c r="K31" s="2" t="n"/>
      <c r="L31" s="5" t="n"/>
      <c r="M31" s="4" t="n"/>
      <c r="N31" s="2" t="n"/>
      <c r="O31" s="2" t="n"/>
      <c r="P31" s="2" t="n"/>
      <c r="Q31" s="2" t="n"/>
      <c r="R31" s="30" t="n"/>
      <c r="S31" s="30" t="n"/>
      <c r="T31" s="31" t="n"/>
      <c r="U31" s="2" t="n"/>
      <c r="V31" s="4" t="n"/>
      <c r="W31" s="9">
        <f>IF(S31="","",S31-TODAY())</f>
        <v/>
      </c>
      <c r="X31" s="10">
        <f>IF(S31="","À planifier",IF(S31&lt;TODAY(),"En retard",IF(S31&lt;=TODAY()+7,"À venir","Planifiée")))</f>
        <v/>
      </c>
    </row>
    <row r="32" ht="28" customHeight="1">
      <c r="A32" s="2" t="n"/>
      <c r="B32" s="30" t="n"/>
      <c r="C32" s="2" t="n"/>
      <c r="D32" s="4" t="n"/>
      <c r="E32" s="2" t="n"/>
      <c r="F32" s="5" t="n"/>
      <c r="G32" s="5" t="n"/>
      <c r="H32" s="4" t="n"/>
      <c r="I32" s="5" t="n"/>
      <c r="J32" s="2" t="n"/>
      <c r="K32" s="2" t="n"/>
      <c r="L32" s="5" t="n"/>
      <c r="M32" s="4" t="n"/>
      <c r="N32" s="2" t="n"/>
      <c r="O32" s="2" t="n"/>
      <c r="P32" s="2" t="n"/>
      <c r="Q32" s="2" t="n"/>
      <c r="R32" s="30" t="n"/>
      <c r="S32" s="30" t="n"/>
      <c r="T32" s="31" t="n"/>
      <c r="U32" s="2" t="n"/>
      <c r="V32" s="4" t="n"/>
      <c r="W32" s="7">
        <f>IF(S32="","",S32-TODAY())</f>
        <v/>
      </c>
      <c r="X32" s="8">
        <f>IF(S32="","À planifier",IF(S32&lt;TODAY(),"En retard",IF(S32&lt;=TODAY()+7,"À venir","Planifiée")))</f>
        <v/>
      </c>
    </row>
    <row r="33" ht="28" customHeight="1">
      <c r="A33" s="2" t="n"/>
      <c r="B33" s="30" t="n"/>
      <c r="C33" s="2" t="n"/>
      <c r="D33" s="4" t="n"/>
      <c r="E33" s="2" t="n"/>
      <c r="F33" s="5" t="n"/>
      <c r="G33" s="5" t="n"/>
      <c r="H33" s="4" t="n"/>
      <c r="I33" s="5" t="n"/>
      <c r="J33" s="2" t="n"/>
      <c r="K33" s="2" t="n"/>
      <c r="L33" s="5" t="n"/>
      <c r="M33" s="4" t="n"/>
      <c r="N33" s="2" t="n"/>
      <c r="O33" s="2" t="n"/>
      <c r="P33" s="2" t="n"/>
      <c r="Q33" s="2" t="n"/>
      <c r="R33" s="30" t="n"/>
      <c r="S33" s="30" t="n"/>
      <c r="T33" s="31" t="n"/>
      <c r="U33" s="2" t="n"/>
      <c r="V33" s="4" t="n"/>
      <c r="W33" s="9">
        <f>IF(S33="","",S33-TODAY())</f>
        <v/>
      </c>
      <c r="X33" s="10">
        <f>IF(S33="","À planifier",IF(S33&lt;TODAY(),"En retard",IF(S33&lt;=TODAY()+7,"À venir","Planifiée")))</f>
        <v/>
      </c>
    </row>
    <row r="34" ht="28" customHeight="1">
      <c r="A34" s="2" t="n"/>
      <c r="B34" s="30" t="n"/>
      <c r="C34" s="2" t="n"/>
      <c r="D34" s="4" t="n"/>
      <c r="E34" s="2" t="n"/>
      <c r="F34" s="5" t="n"/>
      <c r="G34" s="5" t="n"/>
      <c r="H34" s="4" t="n"/>
      <c r="I34" s="5" t="n"/>
      <c r="J34" s="2" t="n"/>
      <c r="K34" s="2" t="n"/>
      <c r="L34" s="5" t="n"/>
      <c r="M34" s="4" t="n"/>
      <c r="N34" s="2" t="n"/>
      <c r="O34" s="2" t="n"/>
      <c r="P34" s="2" t="n"/>
      <c r="Q34" s="2" t="n"/>
      <c r="R34" s="30" t="n"/>
      <c r="S34" s="30" t="n"/>
      <c r="T34" s="31" t="n"/>
      <c r="U34" s="2" t="n"/>
      <c r="V34" s="4" t="n"/>
      <c r="W34" s="7">
        <f>IF(S34="","",S34-TODAY())</f>
        <v/>
      </c>
      <c r="X34" s="8">
        <f>IF(S34="","À planifier",IF(S34&lt;TODAY(),"En retard",IF(S34&lt;=TODAY()+7,"À venir","Planifiée")))</f>
        <v/>
      </c>
    </row>
    <row r="35" ht="28" customHeight="1">
      <c r="A35" s="2" t="n"/>
      <c r="B35" s="30" t="n"/>
      <c r="C35" s="2" t="n"/>
      <c r="D35" s="4" t="n"/>
      <c r="E35" s="2" t="n"/>
      <c r="F35" s="5" t="n"/>
      <c r="G35" s="5" t="n"/>
      <c r="H35" s="4" t="n"/>
      <c r="I35" s="5" t="n"/>
      <c r="J35" s="2" t="n"/>
      <c r="K35" s="2" t="n"/>
      <c r="L35" s="5" t="n"/>
      <c r="M35" s="4" t="n"/>
      <c r="N35" s="2" t="n"/>
      <c r="O35" s="2" t="n"/>
      <c r="P35" s="2" t="n"/>
      <c r="Q35" s="2" t="n"/>
      <c r="R35" s="30" t="n"/>
      <c r="S35" s="30" t="n"/>
      <c r="T35" s="31" t="n"/>
      <c r="U35" s="2" t="n"/>
      <c r="V35" s="4" t="n"/>
      <c r="W35" s="9">
        <f>IF(S35="","",S35-TODAY())</f>
        <v/>
      </c>
      <c r="X35" s="10">
        <f>IF(S35="","À planifier",IF(S35&lt;TODAY(),"En retard",IF(S35&lt;=TODAY()+7,"À venir","Planifiée")))</f>
        <v/>
      </c>
    </row>
    <row r="36" ht="28" customHeight="1">
      <c r="A36" s="2" t="n"/>
      <c r="B36" s="30" t="n"/>
      <c r="C36" s="2" t="n"/>
      <c r="D36" s="4" t="n"/>
      <c r="E36" s="2" t="n"/>
      <c r="F36" s="5" t="n"/>
      <c r="G36" s="5" t="n"/>
      <c r="H36" s="4" t="n"/>
      <c r="I36" s="5" t="n"/>
      <c r="J36" s="2" t="n"/>
      <c r="K36" s="2" t="n"/>
      <c r="L36" s="5" t="n"/>
      <c r="M36" s="4" t="n"/>
      <c r="N36" s="2" t="n"/>
      <c r="O36" s="2" t="n"/>
      <c r="P36" s="2" t="n"/>
      <c r="Q36" s="2" t="n"/>
      <c r="R36" s="30" t="n"/>
      <c r="S36" s="30" t="n"/>
      <c r="T36" s="31" t="n"/>
      <c r="U36" s="2" t="n"/>
      <c r="V36" s="4" t="n"/>
      <c r="W36" s="7">
        <f>IF(S36="","",S36-TODAY())</f>
        <v/>
      </c>
      <c r="X36" s="8">
        <f>IF(S36="","À planifier",IF(S36&lt;TODAY(),"En retard",IF(S36&lt;=TODAY()+7,"À venir","Planifiée")))</f>
        <v/>
      </c>
    </row>
    <row r="37" ht="28" customHeight="1">
      <c r="A37" s="2" t="n"/>
      <c r="B37" s="30" t="n"/>
      <c r="C37" s="2" t="n"/>
      <c r="D37" s="4" t="n"/>
      <c r="E37" s="2" t="n"/>
      <c r="F37" s="5" t="n"/>
      <c r="G37" s="5" t="n"/>
      <c r="H37" s="4" t="n"/>
      <c r="I37" s="5" t="n"/>
      <c r="J37" s="2" t="n"/>
      <c r="K37" s="2" t="n"/>
      <c r="L37" s="5" t="n"/>
      <c r="M37" s="4" t="n"/>
      <c r="N37" s="2" t="n"/>
      <c r="O37" s="2" t="n"/>
      <c r="P37" s="2" t="n"/>
      <c r="Q37" s="2" t="n"/>
      <c r="R37" s="30" t="n"/>
      <c r="S37" s="30" t="n"/>
      <c r="T37" s="31" t="n"/>
      <c r="U37" s="2" t="n"/>
      <c r="V37" s="4" t="n"/>
      <c r="W37" s="9">
        <f>IF(S37="","",S37-TODAY())</f>
        <v/>
      </c>
      <c r="X37" s="10">
        <f>IF(S37="","À planifier",IF(S37&lt;TODAY(),"En retard",IF(S37&lt;=TODAY()+7,"À venir","Planifiée")))</f>
        <v/>
      </c>
    </row>
    <row r="38" ht="28" customHeight="1">
      <c r="A38" s="2" t="n"/>
      <c r="B38" s="30" t="n"/>
      <c r="C38" s="2" t="n"/>
      <c r="D38" s="4" t="n"/>
      <c r="E38" s="2" t="n"/>
      <c r="F38" s="5" t="n"/>
      <c r="G38" s="5" t="n"/>
      <c r="H38" s="4" t="n"/>
      <c r="I38" s="5" t="n"/>
      <c r="J38" s="2" t="n"/>
      <c r="K38" s="2" t="n"/>
      <c r="L38" s="5" t="n"/>
      <c r="M38" s="4" t="n"/>
      <c r="N38" s="2" t="n"/>
      <c r="O38" s="2" t="n"/>
      <c r="P38" s="2" t="n"/>
      <c r="Q38" s="2" t="n"/>
      <c r="R38" s="30" t="n"/>
      <c r="S38" s="30" t="n"/>
      <c r="T38" s="31" t="n"/>
      <c r="U38" s="2" t="n"/>
      <c r="V38" s="4" t="n"/>
      <c r="W38" s="7">
        <f>IF(S38="","",S38-TODAY())</f>
        <v/>
      </c>
      <c r="X38" s="8">
        <f>IF(S38="","À planifier",IF(S38&lt;TODAY(),"En retard",IF(S38&lt;=TODAY()+7,"À venir","Planifiée")))</f>
        <v/>
      </c>
    </row>
    <row r="39" ht="28" customHeight="1">
      <c r="A39" s="2" t="n"/>
      <c r="B39" s="30" t="n"/>
      <c r="C39" s="2" t="n"/>
      <c r="D39" s="4" t="n"/>
      <c r="E39" s="2" t="n"/>
      <c r="F39" s="5" t="n"/>
      <c r="G39" s="5" t="n"/>
      <c r="H39" s="4" t="n"/>
      <c r="I39" s="5" t="n"/>
      <c r="J39" s="2" t="n"/>
      <c r="K39" s="2" t="n"/>
      <c r="L39" s="5" t="n"/>
      <c r="M39" s="4" t="n"/>
      <c r="N39" s="2" t="n"/>
      <c r="O39" s="2" t="n"/>
      <c r="P39" s="2" t="n"/>
      <c r="Q39" s="2" t="n"/>
      <c r="R39" s="30" t="n"/>
      <c r="S39" s="30" t="n"/>
      <c r="T39" s="31" t="n"/>
      <c r="U39" s="2" t="n"/>
      <c r="V39" s="4" t="n"/>
      <c r="W39" s="9">
        <f>IF(S39="","",S39-TODAY())</f>
        <v/>
      </c>
      <c r="X39" s="10">
        <f>IF(S39="","À planifier",IF(S39&lt;TODAY(),"En retard",IF(S39&lt;=TODAY()+7,"À venir","Planifiée")))</f>
        <v/>
      </c>
    </row>
    <row r="40" ht="28" customHeight="1">
      <c r="A40" s="2" t="n"/>
      <c r="B40" s="30" t="n"/>
      <c r="C40" s="2" t="n"/>
      <c r="D40" s="4" t="n"/>
      <c r="E40" s="2" t="n"/>
      <c r="F40" s="5" t="n"/>
      <c r="G40" s="5" t="n"/>
      <c r="H40" s="4" t="n"/>
      <c r="I40" s="5" t="n"/>
      <c r="J40" s="2" t="n"/>
      <c r="K40" s="2" t="n"/>
      <c r="L40" s="5" t="n"/>
      <c r="M40" s="4" t="n"/>
      <c r="N40" s="2" t="n"/>
      <c r="O40" s="2" t="n"/>
      <c r="P40" s="2" t="n"/>
      <c r="Q40" s="2" t="n"/>
      <c r="R40" s="30" t="n"/>
      <c r="S40" s="30" t="n"/>
      <c r="T40" s="31" t="n"/>
      <c r="U40" s="2" t="n"/>
      <c r="V40" s="4" t="n"/>
      <c r="W40" s="7">
        <f>IF(S40="","",S40-TODAY())</f>
        <v/>
      </c>
      <c r="X40" s="8">
        <f>IF(S40="","À planifier",IF(S40&lt;TODAY(),"En retard",IF(S40&lt;=TODAY()+7,"À venir","Planifiée")))</f>
        <v/>
      </c>
    </row>
    <row r="41" ht="28" customHeight="1">
      <c r="A41" s="2" t="n"/>
      <c r="B41" s="30" t="n"/>
      <c r="C41" s="2" t="n"/>
      <c r="D41" s="4" t="n"/>
      <c r="E41" s="2" t="n"/>
      <c r="F41" s="5" t="n"/>
      <c r="G41" s="5" t="n"/>
      <c r="H41" s="4" t="n"/>
      <c r="I41" s="5" t="n"/>
      <c r="J41" s="2" t="n"/>
      <c r="K41" s="2" t="n"/>
      <c r="L41" s="5" t="n"/>
      <c r="M41" s="4" t="n"/>
      <c r="N41" s="2" t="n"/>
      <c r="O41" s="2" t="n"/>
      <c r="P41" s="2" t="n"/>
      <c r="Q41" s="2" t="n"/>
      <c r="R41" s="30" t="n"/>
      <c r="S41" s="30" t="n"/>
      <c r="T41" s="31" t="n"/>
      <c r="U41" s="2" t="n"/>
      <c r="V41" s="4" t="n"/>
      <c r="W41" s="9">
        <f>IF(S41="","",S41-TODAY())</f>
        <v/>
      </c>
      <c r="X41" s="10">
        <f>IF(S41="","À planifier",IF(S41&lt;TODAY(),"En retard",IF(S41&lt;=TODAY()+7,"À venir","Planifiée")))</f>
        <v/>
      </c>
    </row>
    <row r="42" ht="28" customHeight="1">
      <c r="A42" s="2" t="n"/>
      <c r="B42" s="30" t="n"/>
      <c r="C42" s="2" t="n"/>
      <c r="D42" s="4" t="n"/>
      <c r="E42" s="2" t="n"/>
      <c r="F42" s="5" t="n"/>
      <c r="G42" s="5" t="n"/>
      <c r="H42" s="4" t="n"/>
      <c r="I42" s="5" t="n"/>
      <c r="J42" s="2" t="n"/>
      <c r="K42" s="2" t="n"/>
      <c r="L42" s="5" t="n"/>
      <c r="M42" s="4" t="n"/>
      <c r="N42" s="2" t="n"/>
      <c r="O42" s="2" t="n"/>
      <c r="P42" s="2" t="n"/>
      <c r="Q42" s="2" t="n"/>
      <c r="R42" s="30" t="n"/>
      <c r="S42" s="30" t="n"/>
      <c r="T42" s="31" t="n"/>
      <c r="U42" s="2" t="n"/>
      <c r="V42" s="4" t="n"/>
      <c r="W42" s="7">
        <f>IF(S42="","",S42-TODAY())</f>
        <v/>
      </c>
      <c r="X42" s="8">
        <f>IF(S42="","À planifier",IF(S42&lt;TODAY(),"En retard",IF(S42&lt;=TODAY()+7,"À venir","Planifiée")))</f>
        <v/>
      </c>
    </row>
    <row r="43" ht="28" customHeight="1">
      <c r="A43" s="2" t="n"/>
      <c r="B43" s="30" t="n"/>
      <c r="C43" s="2" t="n"/>
      <c r="D43" s="4" t="n"/>
      <c r="E43" s="2" t="n"/>
      <c r="F43" s="5" t="n"/>
      <c r="G43" s="5" t="n"/>
      <c r="H43" s="4" t="n"/>
      <c r="I43" s="5" t="n"/>
      <c r="J43" s="2" t="n"/>
      <c r="K43" s="2" t="n"/>
      <c r="L43" s="5" t="n"/>
      <c r="M43" s="4" t="n"/>
      <c r="N43" s="2" t="n"/>
      <c r="O43" s="2" t="n"/>
      <c r="P43" s="2" t="n"/>
      <c r="Q43" s="2" t="n"/>
      <c r="R43" s="30" t="n"/>
      <c r="S43" s="30" t="n"/>
      <c r="T43" s="31" t="n"/>
      <c r="U43" s="2" t="n"/>
      <c r="V43" s="4" t="n"/>
      <c r="W43" s="9">
        <f>IF(S43="","",S43-TODAY())</f>
        <v/>
      </c>
      <c r="X43" s="10">
        <f>IF(S43="","À planifier",IF(S43&lt;TODAY(),"En retard",IF(S43&lt;=TODAY()+7,"À venir","Planifiée")))</f>
        <v/>
      </c>
    </row>
    <row r="44" ht="28" customHeight="1">
      <c r="A44" s="2" t="n"/>
      <c r="B44" s="30" t="n"/>
      <c r="C44" s="2" t="n"/>
      <c r="D44" s="4" t="n"/>
      <c r="E44" s="2" t="n"/>
      <c r="F44" s="5" t="n"/>
      <c r="G44" s="5" t="n"/>
      <c r="H44" s="4" t="n"/>
      <c r="I44" s="5" t="n"/>
      <c r="J44" s="2" t="n"/>
      <c r="K44" s="2" t="n"/>
      <c r="L44" s="5" t="n"/>
      <c r="M44" s="4" t="n"/>
      <c r="N44" s="2" t="n"/>
      <c r="O44" s="2" t="n"/>
      <c r="P44" s="2" t="n"/>
      <c r="Q44" s="2" t="n"/>
      <c r="R44" s="30" t="n"/>
      <c r="S44" s="30" t="n"/>
      <c r="T44" s="31" t="n"/>
      <c r="U44" s="2" t="n"/>
      <c r="V44" s="4" t="n"/>
      <c r="W44" s="7">
        <f>IF(S44="","",S44-TODAY())</f>
        <v/>
      </c>
      <c r="X44" s="8">
        <f>IF(S44="","À planifier",IF(S44&lt;TODAY(),"En retard",IF(S44&lt;=TODAY()+7,"À venir","Planifiée")))</f>
        <v/>
      </c>
    </row>
    <row r="45" ht="28" customHeight="1">
      <c r="A45" s="2" t="n"/>
      <c r="B45" s="30" t="n"/>
      <c r="C45" s="2" t="n"/>
      <c r="D45" s="4" t="n"/>
      <c r="E45" s="2" t="n"/>
      <c r="F45" s="5" t="n"/>
      <c r="G45" s="5" t="n"/>
      <c r="H45" s="4" t="n"/>
      <c r="I45" s="5" t="n"/>
      <c r="J45" s="2" t="n"/>
      <c r="K45" s="2" t="n"/>
      <c r="L45" s="5" t="n"/>
      <c r="M45" s="4" t="n"/>
      <c r="N45" s="2" t="n"/>
      <c r="O45" s="2" t="n"/>
      <c r="P45" s="2" t="n"/>
      <c r="Q45" s="2" t="n"/>
      <c r="R45" s="30" t="n"/>
      <c r="S45" s="30" t="n"/>
      <c r="T45" s="31" t="n"/>
      <c r="U45" s="2" t="n"/>
      <c r="V45" s="4" t="n"/>
      <c r="W45" s="9">
        <f>IF(S45="","",S45-TODAY())</f>
        <v/>
      </c>
      <c r="X45" s="10">
        <f>IF(S45="","À planifier",IF(S45&lt;TODAY(),"En retard",IF(S45&lt;=TODAY()+7,"À venir","Planifiée")))</f>
        <v/>
      </c>
    </row>
    <row r="46" ht="28" customHeight="1">
      <c r="A46" s="2" t="n"/>
      <c r="B46" s="30" t="n"/>
      <c r="C46" s="2" t="n"/>
      <c r="D46" s="4" t="n"/>
      <c r="E46" s="2" t="n"/>
      <c r="F46" s="5" t="n"/>
      <c r="G46" s="5" t="n"/>
      <c r="H46" s="4" t="n"/>
      <c r="I46" s="5" t="n"/>
      <c r="J46" s="2" t="n"/>
      <c r="K46" s="2" t="n"/>
      <c r="L46" s="5" t="n"/>
      <c r="M46" s="4" t="n"/>
      <c r="N46" s="2" t="n"/>
      <c r="O46" s="2" t="n"/>
      <c r="P46" s="2" t="n"/>
      <c r="Q46" s="2" t="n"/>
      <c r="R46" s="30" t="n"/>
      <c r="S46" s="30" t="n"/>
      <c r="T46" s="31" t="n"/>
      <c r="U46" s="2" t="n"/>
      <c r="V46" s="4" t="n"/>
      <c r="W46" s="7">
        <f>IF(S46="","",S46-TODAY())</f>
        <v/>
      </c>
      <c r="X46" s="8">
        <f>IF(S46="","À planifier",IF(S46&lt;TODAY(),"En retard",IF(S46&lt;=TODAY()+7,"À venir","Planifiée")))</f>
        <v/>
      </c>
    </row>
    <row r="47" ht="28" customHeight="1">
      <c r="A47" s="2" t="n"/>
      <c r="B47" s="30" t="n"/>
      <c r="C47" s="2" t="n"/>
      <c r="D47" s="4" t="n"/>
      <c r="E47" s="2" t="n"/>
      <c r="F47" s="5" t="n"/>
      <c r="G47" s="5" t="n"/>
      <c r="H47" s="4" t="n"/>
      <c r="I47" s="5" t="n"/>
      <c r="J47" s="2" t="n"/>
      <c r="K47" s="2" t="n"/>
      <c r="L47" s="5" t="n"/>
      <c r="M47" s="4" t="n"/>
      <c r="N47" s="2" t="n"/>
      <c r="O47" s="2" t="n"/>
      <c r="P47" s="2" t="n"/>
      <c r="Q47" s="2" t="n"/>
      <c r="R47" s="30" t="n"/>
      <c r="S47" s="30" t="n"/>
      <c r="T47" s="31" t="n"/>
      <c r="U47" s="2" t="n"/>
      <c r="V47" s="4" t="n"/>
      <c r="W47" s="9">
        <f>IF(S47="","",S47-TODAY())</f>
        <v/>
      </c>
      <c r="X47" s="10">
        <f>IF(S47="","À planifier",IF(S47&lt;TODAY(),"En retard",IF(S47&lt;=TODAY()+7,"À venir","Planifiée")))</f>
        <v/>
      </c>
    </row>
    <row r="48" ht="28" customHeight="1">
      <c r="A48" s="2" t="n"/>
      <c r="B48" s="30" t="n"/>
      <c r="C48" s="2" t="n"/>
      <c r="D48" s="4" t="n"/>
      <c r="E48" s="2" t="n"/>
      <c r="F48" s="5" t="n"/>
      <c r="G48" s="5" t="n"/>
      <c r="H48" s="4" t="n"/>
      <c r="I48" s="5" t="n"/>
      <c r="J48" s="2" t="n"/>
      <c r="K48" s="2" t="n"/>
      <c r="L48" s="5" t="n"/>
      <c r="M48" s="4" t="n"/>
      <c r="N48" s="2" t="n"/>
      <c r="O48" s="2" t="n"/>
      <c r="P48" s="2" t="n"/>
      <c r="Q48" s="2" t="n"/>
      <c r="R48" s="30" t="n"/>
      <c r="S48" s="30" t="n"/>
      <c r="T48" s="31" t="n"/>
      <c r="U48" s="2" t="n"/>
      <c r="V48" s="4" t="n"/>
      <c r="W48" s="7">
        <f>IF(S48="","",S48-TODAY())</f>
        <v/>
      </c>
      <c r="X48" s="8">
        <f>IF(S48="","À planifier",IF(S48&lt;TODAY(),"En retard",IF(S48&lt;=TODAY()+7,"À venir","Planifiée")))</f>
        <v/>
      </c>
    </row>
    <row r="49" ht="28" customHeight="1">
      <c r="A49" s="2" t="n"/>
      <c r="B49" s="30" t="n"/>
      <c r="C49" s="2" t="n"/>
      <c r="D49" s="4" t="n"/>
      <c r="E49" s="2" t="n"/>
      <c r="F49" s="5" t="n"/>
      <c r="G49" s="5" t="n"/>
      <c r="H49" s="4" t="n"/>
      <c r="I49" s="5" t="n"/>
      <c r="J49" s="2" t="n"/>
      <c r="K49" s="2" t="n"/>
      <c r="L49" s="5" t="n"/>
      <c r="M49" s="4" t="n"/>
      <c r="N49" s="2" t="n"/>
      <c r="O49" s="2" t="n"/>
      <c r="P49" s="2" t="n"/>
      <c r="Q49" s="2" t="n"/>
      <c r="R49" s="30" t="n"/>
      <c r="S49" s="30" t="n"/>
      <c r="T49" s="31" t="n"/>
      <c r="U49" s="2" t="n"/>
      <c r="V49" s="4" t="n"/>
      <c r="W49" s="9">
        <f>IF(S49="","",S49-TODAY())</f>
        <v/>
      </c>
      <c r="X49" s="10">
        <f>IF(S49="","À planifier",IF(S49&lt;TODAY(),"En retard",IF(S49&lt;=TODAY()+7,"À venir","Planifiée")))</f>
        <v/>
      </c>
    </row>
    <row r="50" ht="28" customHeight="1">
      <c r="A50" s="2" t="n"/>
      <c r="B50" s="30" t="n"/>
      <c r="C50" s="2" t="n"/>
      <c r="D50" s="4" t="n"/>
      <c r="E50" s="2" t="n"/>
      <c r="F50" s="5" t="n"/>
      <c r="G50" s="5" t="n"/>
      <c r="H50" s="4" t="n"/>
      <c r="I50" s="5" t="n"/>
      <c r="J50" s="2" t="n"/>
      <c r="K50" s="2" t="n"/>
      <c r="L50" s="5" t="n"/>
      <c r="M50" s="4" t="n"/>
      <c r="N50" s="2" t="n"/>
      <c r="O50" s="2" t="n"/>
      <c r="P50" s="2" t="n"/>
      <c r="Q50" s="2" t="n"/>
      <c r="R50" s="30" t="n"/>
      <c r="S50" s="30" t="n"/>
      <c r="T50" s="31" t="n"/>
      <c r="U50" s="2" t="n"/>
      <c r="V50" s="4" t="n"/>
      <c r="W50" s="7">
        <f>IF(S50="","",S50-TODAY())</f>
        <v/>
      </c>
      <c r="X50" s="8">
        <f>IF(S50="","À planifier",IF(S50&lt;TODAY(),"En retard",IF(S50&lt;=TODAY()+7,"À venir","Planifiée")))</f>
        <v/>
      </c>
    </row>
    <row r="51" ht="28" customHeight="1">
      <c r="A51" s="2" t="n"/>
      <c r="B51" s="30" t="n"/>
      <c r="C51" s="2" t="n"/>
      <c r="D51" s="4" t="n"/>
      <c r="E51" s="2" t="n"/>
      <c r="F51" s="5" t="n"/>
      <c r="G51" s="5" t="n"/>
      <c r="H51" s="4" t="n"/>
      <c r="I51" s="5" t="n"/>
      <c r="J51" s="2" t="n"/>
      <c r="K51" s="2" t="n"/>
      <c r="L51" s="5" t="n"/>
      <c r="M51" s="4" t="n"/>
      <c r="N51" s="2" t="n"/>
      <c r="O51" s="2" t="n"/>
      <c r="P51" s="2" t="n"/>
      <c r="Q51" s="2" t="n"/>
      <c r="R51" s="30" t="n"/>
      <c r="S51" s="30" t="n"/>
      <c r="T51" s="31" t="n"/>
      <c r="U51" s="2" t="n"/>
      <c r="V51" s="4" t="n"/>
      <c r="W51" s="9">
        <f>IF(S51="","",S51-TODAY())</f>
        <v/>
      </c>
      <c r="X51" s="10">
        <f>IF(S51="","À planifier",IF(S51&lt;TODAY(),"En retard",IF(S51&lt;=TODAY()+7,"À venir","Planifiée")))</f>
        <v/>
      </c>
    </row>
    <row r="52" ht="28" customHeight="1">
      <c r="A52" s="2" t="n"/>
      <c r="B52" s="30" t="n"/>
      <c r="C52" s="2" t="n"/>
      <c r="D52" s="4" t="n"/>
      <c r="E52" s="2" t="n"/>
      <c r="F52" s="5" t="n"/>
      <c r="G52" s="5" t="n"/>
      <c r="H52" s="4" t="n"/>
      <c r="I52" s="5" t="n"/>
      <c r="J52" s="2" t="n"/>
      <c r="K52" s="2" t="n"/>
      <c r="L52" s="5" t="n"/>
      <c r="M52" s="4" t="n"/>
      <c r="N52" s="2" t="n"/>
      <c r="O52" s="2" t="n"/>
      <c r="P52" s="2" t="n"/>
      <c r="Q52" s="2" t="n"/>
      <c r="R52" s="30" t="n"/>
      <c r="S52" s="30" t="n"/>
      <c r="T52" s="31" t="n"/>
      <c r="U52" s="2" t="n"/>
      <c r="V52" s="4" t="n"/>
      <c r="W52" s="7">
        <f>IF(S52="","",S52-TODAY())</f>
        <v/>
      </c>
      <c r="X52" s="8">
        <f>IF(S52="","À planifier",IF(S52&lt;TODAY(),"En retard",IF(S52&lt;=TODAY()+7,"À venir","Planifiée")))</f>
        <v/>
      </c>
    </row>
    <row r="53" ht="28" customHeight="1">
      <c r="A53" s="2" t="n"/>
      <c r="B53" s="30" t="n"/>
      <c r="C53" s="2" t="n"/>
      <c r="D53" s="4" t="n"/>
      <c r="E53" s="2" t="n"/>
      <c r="F53" s="5" t="n"/>
      <c r="G53" s="5" t="n"/>
      <c r="H53" s="4" t="n"/>
      <c r="I53" s="5" t="n"/>
      <c r="J53" s="2" t="n"/>
      <c r="K53" s="2" t="n"/>
      <c r="L53" s="5" t="n"/>
      <c r="M53" s="4" t="n"/>
      <c r="N53" s="2" t="n"/>
      <c r="O53" s="2" t="n"/>
      <c r="P53" s="2" t="n"/>
      <c r="Q53" s="2" t="n"/>
      <c r="R53" s="30" t="n"/>
      <c r="S53" s="30" t="n"/>
      <c r="T53" s="31" t="n"/>
      <c r="U53" s="2" t="n"/>
      <c r="V53" s="4" t="n"/>
      <c r="W53" s="9">
        <f>IF(S53="","",S53-TODAY())</f>
        <v/>
      </c>
      <c r="X53" s="10">
        <f>IF(S53="","À planifier",IF(S53&lt;TODAY(),"En retard",IF(S53&lt;=TODAY()+7,"À venir","Planifiée")))</f>
        <v/>
      </c>
    </row>
    <row r="54" ht="28" customHeight="1">
      <c r="A54" s="2" t="n"/>
      <c r="B54" s="30" t="n"/>
      <c r="C54" s="2" t="n"/>
      <c r="D54" s="4" t="n"/>
      <c r="E54" s="2" t="n"/>
      <c r="F54" s="5" t="n"/>
      <c r="G54" s="5" t="n"/>
      <c r="H54" s="4" t="n"/>
      <c r="I54" s="5" t="n"/>
      <c r="J54" s="2" t="n"/>
      <c r="K54" s="2" t="n"/>
      <c r="L54" s="5" t="n"/>
      <c r="M54" s="4" t="n"/>
      <c r="N54" s="2" t="n"/>
      <c r="O54" s="2" t="n"/>
      <c r="P54" s="2" t="n"/>
      <c r="Q54" s="2" t="n"/>
      <c r="R54" s="30" t="n"/>
      <c r="S54" s="30" t="n"/>
      <c r="T54" s="31" t="n"/>
      <c r="U54" s="2" t="n"/>
      <c r="V54" s="4" t="n"/>
      <c r="W54" s="7">
        <f>IF(S54="","",S54-TODAY())</f>
        <v/>
      </c>
      <c r="X54" s="8">
        <f>IF(S54="","À planifier",IF(S54&lt;TODAY(),"En retard",IF(S54&lt;=TODAY()+7,"À venir","Planifiée")))</f>
        <v/>
      </c>
    </row>
    <row r="55" ht="28" customHeight="1">
      <c r="A55" s="2" t="n"/>
      <c r="B55" s="30" t="n"/>
      <c r="C55" s="2" t="n"/>
      <c r="D55" s="4" t="n"/>
      <c r="E55" s="2" t="n"/>
      <c r="F55" s="5" t="n"/>
      <c r="G55" s="5" t="n"/>
      <c r="H55" s="4" t="n"/>
      <c r="I55" s="5" t="n"/>
      <c r="J55" s="2" t="n"/>
      <c r="K55" s="2" t="n"/>
      <c r="L55" s="5" t="n"/>
      <c r="M55" s="4" t="n"/>
      <c r="N55" s="2" t="n"/>
      <c r="O55" s="2" t="n"/>
      <c r="P55" s="2" t="n"/>
      <c r="Q55" s="2" t="n"/>
      <c r="R55" s="30" t="n"/>
      <c r="S55" s="30" t="n"/>
      <c r="T55" s="31" t="n"/>
      <c r="U55" s="2" t="n"/>
      <c r="V55" s="4" t="n"/>
      <c r="W55" s="9">
        <f>IF(S55="","",S55-TODAY())</f>
        <v/>
      </c>
      <c r="X55" s="10">
        <f>IF(S55="","À planifier",IF(S55&lt;TODAY(),"En retard",IF(S55&lt;=TODAY()+7,"À venir","Planifiée")))</f>
        <v/>
      </c>
    </row>
    <row r="56" ht="28" customHeight="1">
      <c r="A56" s="2" t="n"/>
      <c r="B56" s="30" t="n"/>
      <c r="C56" s="2" t="n"/>
      <c r="D56" s="4" t="n"/>
      <c r="E56" s="2" t="n"/>
      <c r="F56" s="5" t="n"/>
      <c r="G56" s="5" t="n"/>
      <c r="H56" s="4" t="n"/>
      <c r="I56" s="5" t="n"/>
      <c r="J56" s="2" t="n"/>
      <c r="K56" s="2" t="n"/>
      <c r="L56" s="5" t="n"/>
      <c r="M56" s="4" t="n"/>
      <c r="N56" s="2" t="n"/>
      <c r="O56" s="2" t="n"/>
      <c r="P56" s="2" t="n"/>
      <c r="Q56" s="2" t="n"/>
      <c r="R56" s="30" t="n"/>
      <c r="S56" s="30" t="n"/>
      <c r="T56" s="31" t="n"/>
      <c r="U56" s="2" t="n"/>
      <c r="V56" s="4" t="n"/>
      <c r="W56" s="7">
        <f>IF(S56="","",S56-TODAY())</f>
        <v/>
      </c>
      <c r="X56" s="8">
        <f>IF(S56="","À planifier",IF(S56&lt;TODAY(),"En retard",IF(S56&lt;=TODAY()+7,"À venir","Planifiée")))</f>
        <v/>
      </c>
    </row>
    <row r="57" ht="28" customHeight="1">
      <c r="A57" s="2" t="n"/>
      <c r="B57" s="30" t="n"/>
      <c r="C57" s="2" t="n"/>
      <c r="D57" s="4" t="n"/>
      <c r="E57" s="2" t="n"/>
      <c r="F57" s="5" t="n"/>
      <c r="G57" s="5" t="n"/>
      <c r="H57" s="4" t="n"/>
      <c r="I57" s="5" t="n"/>
      <c r="J57" s="2" t="n"/>
      <c r="K57" s="2" t="n"/>
      <c r="L57" s="5" t="n"/>
      <c r="M57" s="4" t="n"/>
      <c r="N57" s="2" t="n"/>
      <c r="O57" s="2" t="n"/>
      <c r="P57" s="2" t="n"/>
      <c r="Q57" s="2" t="n"/>
      <c r="R57" s="30" t="n"/>
      <c r="S57" s="30" t="n"/>
      <c r="T57" s="31" t="n"/>
      <c r="U57" s="2" t="n"/>
      <c r="V57" s="4" t="n"/>
      <c r="W57" s="9">
        <f>IF(S57="","",S57-TODAY())</f>
        <v/>
      </c>
      <c r="X57" s="10">
        <f>IF(S57="","À planifier",IF(S57&lt;TODAY(),"En retard",IF(S57&lt;=TODAY()+7,"À venir","Planifiée")))</f>
        <v/>
      </c>
    </row>
    <row r="58" ht="28" customHeight="1">
      <c r="A58" s="2" t="n"/>
      <c r="B58" s="30" t="n"/>
      <c r="C58" s="2" t="n"/>
      <c r="D58" s="4" t="n"/>
      <c r="E58" s="2" t="n"/>
      <c r="F58" s="5" t="n"/>
      <c r="G58" s="5" t="n"/>
      <c r="H58" s="4" t="n"/>
      <c r="I58" s="5" t="n"/>
      <c r="J58" s="2" t="n"/>
      <c r="K58" s="2" t="n"/>
      <c r="L58" s="5" t="n"/>
      <c r="M58" s="4" t="n"/>
      <c r="N58" s="2" t="n"/>
      <c r="O58" s="2" t="n"/>
      <c r="P58" s="2" t="n"/>
      <c r="Q58" s="2" t="n"/>
      <c r="R58" s="30" t="n"/>
      <c r="S58" s="30" t="n"/>
      <c r="T58" s="31" t="n"/>
      <c r="U58" s="2" t="n"/>
      <c r="V58" s="4" t="n"/>
      <c r="W58" s="7">
        <f>IF(S58="","",S58-TODAY())</f>
        <v/>
      </c>
      <c r="X58" s="8">
        <f>IF(S58="","À planifier",IF(S58&lt;TODAY(),"En retard",IF(S58&lt;=TODAY()+7,"À venir","Planifiée")))</f>
        <v/>
      </c>
    </row>
    <row r="59" ht="28" customHeight="1">
      <c r="A59" s="2" t="n"/>
      <c r="B59" s="30" t="n"/>
      <c r="C59" s="2" t="n"/>
      <c r="D59" s="4" t="n"/>
      <c r="E59" s="2" t="n"/>
      <c r="F59" s="5" t="n"/>
      <c r="G59" s="5" t="n"/>
      <c r="H59" s="4" t="n"/>
      <c r="I59" s="5" t="n"/>
      <c r="J59" s="2" t="n"/>
      <c r="K59" s="2" t="n"/>
      <c r="L59" s="5" t="n"/>
      <c r="M59" s="4" t="n"/>
      <c r="N59" s="2" t="n"/>
      <c r="O59" s="2" t="n"/>
      <c r="P59" s="2" t="n"/>
      <c r="Q59" s="2" t="n"/>
      <c r="R59" s="30" t="n"/>
      <c r="S59" s="30" t="n"/>
      <c r="T59" s="31" t="n"/>
      <c r="U59" s="2" t="n"/>
      <c r="V59" s="4" t="n"/>
      <c r="W59" s="9">
        <f>IF(S59="","",S59-TODAY())</f>
        <v/>
      </c>
      <c r="X59" s="10">
        <f>IF(S59="","À planifier",IF(S59&lt;TODAY(),"En retard",IF(S59&lt;=TODAY()+7,"À venir","Planifiée")))</f>
        <v/>
      </c>
    </row>
    <row r="60" ht="28" customHeight="1">
      <c r="A60" s="2" t="n"/>
      <c r="B60" s="30" t="n"/>
      <c r="C60" s="2" t="n"/>
      <c r="D60" s="4" t="n"/>
      <c r="E60" s="2" t="n"/>
      <c r="F60" s="5" t="n"/>
      <c r="G60" s="5" t="n"/>
      <c r="H60" s="4" t="n"/>
      <c r="I60" s="5" t="n"/>
      <c r="J60" s="2" t="n"/>
      <c r="K60" s="2" t="n"/>
      <c r="L60" s="5" t="n"/>
      <c r="M60" s="4" t="n"/>
      <c r="N60" s="2" t="n"/>
      <c r="O60" s="2" t="n"/>
      <c r="P60" s="2" t="n"/>
      <c r="Q60" s="2" t="n"/>
      <c r="R60" s="30" t="n"/>
      <c r="S60" s="30" t="n"/>
      <c r="T60" s="31" t="n"/>
      <c r="U60" s="2" t="n"/>
      <c r="V60" s="4" t="n"/>
      <c r="W60" s="7">
        <f>IF(S60="","",S60-TODAY())</f>
        <v/>
      </c>
      <c r="X60" s="8">
        <f>IF(S60="","À planifier",IF(S60&lt;TODAY(),"En retard",IF(S60&lt;=TODAY()+7,"À venir","Planifiée")))</f>
        <v/>
      </c>
    </row>
    <row r="61" ht="28" customHeight="1">
      <c r="A61" s="2" t="n"/>
      <c r="B61" s="30" t="n"/>
      <c r="C61" s="2" t="n"/>
      <c r="D61" s="4" t="n"/>
      <c r="E61" s="2" t="n"/>
      <c r="F61" s="5" t="n"/>
      <c r="G61" s="5" t="n"/>
      <c r="H61" s="4" t="n"/>
      <c r="I61" s="5" t="n"/>
      <c r="J61" s="2" t="n"/>
      <c r="K61" s="2" t="n"/>
      <c r="L61" s="5" t="n"/>
      <c r="M61" s="4" t="n"/>
      <c r="N61" s="2" t="n"/>
      <c r="O61" s="2" t="n"/>
      <c r="P61" s="2" t="n"/>
      <c r="Q61" s="2" t="n"/>
      <c r="R61" s="30" t="n"/>
      <c r="S61" s="30" t="n"/>
      <c r="T61" s="31" t="n"/>
      <c r="U61" s="2" t="n"/>
      <c r="V61" s="4" t="n"/>
      <c r="W61" s="9">
        <f>IF(S61="","",S61-TODAY())</f>
        <v/>
      </c>
      <c r="X61" s="10">
        <f>IF(S61="","À planifier",IF(S61&lt;TODAY(),"En retard",IF(S61&lt;=TODAY()+7,"À venir","Planifiée")))</f>
        <v/>
      </c>
    </row>
    <row r="62" ht="28" customHeight="1">
      <c r="A62" s="2" t="n"/>
      <c r="B62" s="30" t="n"/>
      <c r="C62" s="2" t="n"/>
      <c r="D62" s="4" t="n"/>
      <c r="E62" s="2" t="n"/>
      <c r="F62" s="5" t="n"/>
      <c r="G62" s="5" t="n"/>
      <c r="H62" s="4" t="n"/>
      <c r="I62" s="5" t="n"/>
      <c r="J62" s="2" t="n"/>
      <c r="K62" s="2" t="n"/>
      <c r="L62" s="5" t="n"/>
      <c r="M62" s="4" t="n"/>
      <c r="N62" s="2" t="n"/>
      <c r="O62" s="2" t="n"/>
      <c r="P62" s="2" t="n"/>
      <c r="Q62" s="2" t="n"/>
      <c r="R62" s="30" t="n"/>
      <c r="S62" s="30" t="n"/>
      <c r="T62" s="31" t="n"/>
      <c r="U62" s="2" t="n"/>
      <c r="V62" s="4" t="n"/>
      <c r="W62" s="7">
        <f>IF(S62="","",S62-TODAY())</f>
        <v/>
      </c>
      <c r="X62" s="8">
        <f>IF(S62="","À planifier",IF(S62&lt;TODAY(),"En retard",IF(S62&lt;=TODAY()+7,"À venir","Planifiée")))</f>
        <v/>
      </c>
    </row>
    <row r="63" ht="28" customHeight="1">
      <c r="A63" s="2" t="n"/>
      <c r="B63" s="30" t="n"/>
      <c r="C63" s="2" t="n"/>
      <c r="D63" s="4" t="n"/>
      <c r="E63" s="2" t="n"/>
      <c r="F63" s="5" t="n"/>
      <c r="G63" s="5" t="n"/>
      <c r="H63" s="4" t="n"/>
      <c r="I63" s="5" t="n"/>
      <c r="J63" s="2" t="n"/>
      <c r="K63" s="2" t="n"/>
      <c r="L63" s="5" t="n"/>
      <c r="M63" s="4" t="n"/>
      <c r="N63" s="2" t="n"/>
      <c r="O63" s="2" t="n"/>
      <c r="P63" s="2" t="n"/>
      <c r="Q63" s="2" t="n"/>
      <c r="R63" s="30" t="n"/>
      <c r="S63" s="30" t="n"/>
      <c r="T63" s="31" t="n"/>
      <c r="U63" s="2" t="n"/>
      <c r="V63" s="4" t="n"/>
      <c r="W63" s="9">
        <f>IF(S63="","",S63-TODAY())</f>
        <v/>
      </c>
      <c r="X63" s="10">
        <f>IF(S63="","À planifier",IF(S63&lt;TODAY(),"En retard",IF(S63&lt;=TODAY()+7,"À venir","Planifiée")))</f>
        <v/>
      </c>
    </row>
    <row r="64" ht="28" customHeight="1">
      <c r="A64" s="2" t="n"/>
      <c r="B64" s="30" t="n"/>
      <c r="C64" s="2" t="n"/>
      <c r="D64" s="4" t="n"/>
      <c r="E64" s="2" t="n"/>
      <c r="F64" s="5" t="n"/>
      <c r="G64" s="5" t="n"/>
      <c r="H64" s="4" t="n"/>
      <c r="I64" s="5" t="n"/>
      <c r="J64" s="2" t="n"/>
      <c r="K64" s="2" t="n"/>
      <c r="L64" s="5" t="n"/>
      <c r="M64" s="4" t="n"/>
      <c r="N64" s="2" t="n"/>
      <c r="O64" s="2" t="n"/>
      <c r="P64" s="2" t="n"/>
      <c r="Q64" s="2" t="n"/>
      <c r="R64" s="30" t="n"/>
      <c r="S64" s="30" t="n"/>
      <c r="T64" s="31" t="n"/>
      <c r="U64" s="2" t="n"/>
      <c r="V64" s="4" t="n"/>
      <c r="W64" s="7">
        <f>IF(S64="","",S64-TODAY())</f>
        <v/>
      </c>
      <c r="X64" s="8">
        <f>IF(S64="","À planifier",IF(S64&lt;TODAY(),"En retard",IF(S64&lt;=TODAY()+7,"À venir","Planifiée")))</f>
        <v/>
      </c>
    </row>
    <row r="65" ht="28" customHeight="1">
      <c r="A65" s="2" t="n"/>
      <c r="B65" s="30" t="n"/>
      <c r="C65" s="2" t="n"/>
      <c r="D65" s="4" t="n"/>
      <c r="E65" s="2" t="n"/>
      <c r="F65" s="5" t="n"/>
      <c r="G65" s="5" t="n"/>
      <c r="H65" s="4" t="n"/>
      <c r="I65" s="5" t="n"/>
      <c r="J65" s="2" t="n"/>
      <c r="K65" s="2" t="n"/>
      <c r="L65" s="5" t="n"/>
      <c r="M65" s="4" t="n"/>
      <c r="N65" s="2" t="n"/>
      <c r="O65" s="2" t="n"/>
      <c r="P65" s="2" t="n"/>
      <c r="Q65" s="2" t="n"/>
      <c r="R65" s="30" t="n"/>
      <c r="S65" s="30" t="n"/>
      <c r="T65" s="31" t="n"/>
      <c r="U65" s="2" t="n"/>
      <c r="V65" s="4" t="n"/>
      <c r="W65" s="9">
        <f>IF(S65="","",S65-TODAY())</f>
        <v/>
      </c>
      <c r="X65" s="10">
        <f>IF(S65="","À planifier",IF(S65&lt;TODAY(),"En retard",IF(S65&lt;=TODAY()+7,"À venir","Planifiée")))</f>
        <v/>
      </c>
    </row>
    <row r="66" ht="28" customHeight="1">
      <c r="A66" s="2" t="n"/>
      <c r="B66" s="30" t="n"/>
      <c r="C66" s="2" t="n"/>
      <c r="D66" s="4" t="n"/>
      <c r="E66" s="2" t="n"/>
      <c r="F66" s="5" t="n"/>
      <c r="G66" s="5" t="n"/>
      <c r="H66" s="4" t="n"/>
      <c r="I66" s="5" t="n"/>
      <c r="J66" s="2" t="n"/>
      <c r="K66" s="2" t="n"/>
      <c r="L66" s="5" t="n"/>
      <c r="M66" s="4" t="n"/>
      <c r="N66" s="2" t="n"/>
      <c r="O66" s="2" t="n"/>
      <c r="P66" s="2" t="n"/>
      <c r="Q66" s="2" t="n"/>
      <c r="R66" s="30" t="n"/>
      <c r="S66" s="30" t="n"/>
      <c r="T66" s="31" t="n"/>
      <c r="U66" s="2" t="n"/>
      <c r="V66" s="4" t="n"/>
      <c r="W66" s="7">
        <f>IF(S66="","",S66-TODAY())</f>
        <v/>
      </c>
      <c r="X66" s="8">
        <f>IF(S66="","À planifier",IF(S66&lt;TODAY(),"En retard",IF(S66&lt;=TODAY()+7,"À venir","Planifiée")))</f>
        <v/>
      </c>
    </row>
    <row r="67" ht="28" customHeight="1">
      <c r="A67" s="2" t="n"/>
      <c r="B67" s="30" t="n"/>
      <c r="C67" s="2" t="n"/>
      <c r="D67" s="4" t="n"/>
      <c r="E67" s="2" t="n"/>
      <c r="F67" s="5" t="n"/>
      <c r="G67" s="5" t="n"/>
      <c r="H67" s="4" t="n"/>
      <c r="I67" s="5" t="n"/>
      <c r="J67" s="2" t="n"/>
      <c r="K67" s="2" t="n"/>
      <c r="L67" s="5" t="n"/>
      <c r="M67" s="4" t="n"/>
      <c r="N67" s="2" t="n"/>
      <c r="O67" s="2" t="n"/>
      <c r="P67" s="2" t="n"/>
      <c r="Q67" s="2" t="n"/>
      <c r="R67" s="30" t="n"/>
      <c r="S67" s="30" t="n"/>
      <c r="T67" s="31" t="n"/>
      <c r="U67" s="2" t="n"/>
      <c r="V67" s="4" t="n"/>
      <c r="W67" s="9">
        <f>IF(S67="","",S67-TODAY())</f>
        <v/>
      </c>
      <c r="X67" s="10">
        <f>IF(S67="","À planifier",IF(S67&lt;TODAY(),"En retard",IF(S67&lt;=TODAY()+7,"À venir","Planifiée")))</f>
        <v/>
      </c>
    </row>
    <row r="68" ht="28" customHeight="1">
      <c r="A68" s="2" t="n"/>
      <c r="B68" s="30" t="n"/>
      <c r="C68" s="2" t="n"/>
      <c r="D68" s="4" t="n"/>
      <c r="E68" s="2" t="n"/>
      <c r="F68" s="5" t="n"/>
      <c r="G68" s="5" t="n"/>
      <c r="H68" s="4" t="n"/>
      <c r="I68" s="5" t="n"/>
      <c r="J68" s="2" t="n"/>
      <c r="K68" s="2" t="n"/>
      <c r="L68" s="5" t="n"/>
      <c r="M68" s="4" t="n"/>
      <c r="N68" s="2" t="n"/>
      <c r="O68" s="2" t="n"/>
      <c r="P68" s="2" t="n"/>
      <c r="Q68" s="2" t="n"/>
      <c r="R68" s="30" t="n"/>
      <c r="S68" s="30" t="n"/>
      <c r="T68" s="31" t="n"/>
      <c r="U68" s="2" t="n"/>
      <c r="V68" s="4" t="n"/>
      <c r="W68" s="7">
        <f>IF(S68="","",S68-TODAY())</f>
        <v/>
      </c>
      <c r="X68" s="8">
        <f>IF(S68="","À planifier",IF(S68&lt;TODAY(),"En retard",IF(S68&lt;=TODAY()+7,"À venir","Planifiée")))</f>
        <v/>
      </c>
    </row>
    <row r="69" ht="28" customHeight="1">
      <c r="A69" s="2" t="n"/>
      <c r="B69" s="30" t="n"/>
      <c r="C69" s="2" t="n"/>
      <c r="D69" s="4" t="n"/>
      <c r="E69" s="2" t="n"/>
      <c r="F69" s="5" t="n"/>
      <c r="G69" s="5" t="n"/>
      <c r="H69" s="4" t="n"/>
      <c r="I69" s="5" t="n"/>
      <c r="J69" s="2" t="n"/>
      <c r="K69" s="2" t="n"/>
      <c r="L69" s="5" t="n"/>
      <c r="M69" s="4" t="n"/>
      <c r="N69" s="2" t="n"/>
      <c r="O69" s="2" t="n"/>
      <c r="P69" s="2" t="n"/>
      <c r="Q69" s="2" t="n"/>
      <c r="R69" s="30" t="n"/>
      <c r="S69" s="30" t="n"/>
      <c r="T69" s="31" t="n"/>
      <c r="U69" s="2" t="n"/>
      <c r="V69" s="4" t="n"/>
      <c r="W69" s="9">
        <f>IF(S69="","",S69-TODAY())</f>
        <v/>
      </c>
      <c r="X69" s="10">
        <f>IF(S69="","À planifier",IF(S69&lt;TODAY(),"En retard",IF(S69&lt;=TODAY()+7,"À venir","Planifiée")))</f>
        <v/>
      </c>
    </row>
    <row r="70" ht="28" customHeight="1">
      <c r="A70" s="2" t="n"/>
      <c r="B70" s="30" t="n"/>
      <c r="C70" s="2" t="n"/>
      <c r="D70" s="4" t="n"/>
      <c r="E70" s="2" t="n"/>
      <c r="F70" s="5" t="n"/>
      <c r="G70" s="5" t="n"/>
      <c r="H70" s="4" t="n"/>
      <c r="I70" s="5" t="n"/>
      <c r="J70" s="2" t="n"/>
      <c r="K70" s="2" t="n"/>
      <c r="L70" s="5" t="n"/>
      <c r="M70" s="4" t="n"/>
      <c r="N70" s="2" t="n"/>
      <c r="O70" s="2" t="n"/>
      <c r="P70" s="2" t="n"/>
      <c r="Q70" s="2" t="n"/>
      <c r="R70" s="30" t="n"/>
      <c r="S70" s="30" t="n"/>
      <c r="T70" s="31" t="n"/>
      <c r="U70" s="2" t="n"/>
      <c r="V70" s="4" t="n"/>
      <c r="W70" s="7">
        <f>IF(S70="","",S70-TODAY())</f>
        <v/>
      </c>
      <c r="X70" s="8">
        <f>IF(S70="","À planifier",IF(S70&lt;TODAY(),"En retard",IF(S70&lt;=TODAY()+7,"À venir","Planifiée")))</f>
        <v/>
      </c>
    </row>
    <row r="71" ht="28" customHeight="1">
      <c r="A71" s="2" t="n"/>
      <c r="B71" s="30" t="n"/>
      <c r="C71" s="2" t="n"/>
      <c r="D71" s="4" t="n"/>
      <c r="E71" s="2" t="n"/>
      <c r="F71" s="5" t="n"/>
      <c r="G71" s="5" t="n"/>
      <c r="H71" s="4" t="n"/>
      <c r="I71" s="5" t="n"/>
      <c r="J71" s="2" t="n"/>
      <c r="K71" s="2" t="n"/>
      <c r="L71" s="5" t="n"/>
      <c r="M71" s="4" t="n"/>
      <c r="N71" s="2" t="n"/>
      <c r="O71" s="2" t="n"/>
      <c r="P71" s="2" t="n"/>
      <c r="Q71" s="2" t="n"/>
      <c r="R71" s="30" t="n"/>
      <c r="S71" s="30" t="n"/>
      <c r="T71" s="31" t="n"/>
      <c r="U71" s="2" t="n"/>
      <c r="V71" s="4" t="n"/>
      <c r="W71" s="9">
        <f>IF(S71="","",S71-TODAY())</f>
        <v/>
      </c>
      <c r="X71" s="10">
        <f>IF(S71="","À planifier",IF(S71&lt;TODAY(),"En retard",IF(S71&lt;=TODAY()+7,"À venir","Planifiée")))</f>
        <v/>
      </c>
    </row>
    <row r="72" ht="28" customHeight="1">
      <c r="A72" s="2" t="n"/>
      <c r="B72" s="30" t="n"/>
      <c r="C72" s="2" t="n"/>
      <c r="D72" s="4" t="n"/>
      <c r="E72" s="2" t="n"/>
      <c r="F72" s="5" t="n"/>
      <c r="G72" s="5" t="n"/>
      <c r="H72" s="4" t="n"/>
      <c r="I72" s="5" t="n"/>
      <c r="J72" s="2" t="n"/>
      <c r="K72" s="2" t="n"/>
      <c r="L72" s="5" t="n"/>
      <c r="M72" s="4" t="n"/>
      <c r="N72" s="2" t="n"/>
      <c r="O72" s="2" t="n"/>
      <c r="P72" s="2" t="n"/>
      <c r="Q72" s="2" t="n"/>
      <c r="R72" s="30" t="n"/>
      <c r="S72" s="30" t="n"/>
      <c r="T72" s="31" t="n"/>
      <c r="U72" s="2" t="n"/>
      <c r="V72" s="4" t="n"/>
      <c r="W72" s="7">
        <f>IF(S72="","",S72-TODAY())</f>
        <v/>
      </c>
      <c r="X72" s="8">
        <f>IF(S72="","À planifier",IF(S72&lt;TODAY(),"En retard",IF(S72&lt;=TODAY()+7,"À venir","Planifiée")))</f>
        <v/>
      </c>
    </row>
    <row r="73" ht="28" customHeight="1">
      <c r="A73" s="2" t="n"/>
      <c r="B73" s="30" t="n"/>
      <c r="C73" s="2" t="n"/>
      <c r="D73" s="4" t="n"/>
      <c r="E73" s="2" t="n"/>
      <c r="F73" s="5" t="n"/>
      <c r="G73" s="5" t="n"/>
      <c r="H73" s="4" t="n"/>
      <c r="I73" s="5" t="n"/>
      <c r="J73" s="2" t="n"/>
      <c r="K73" s="2" t="n"/>
      <c r="L73" s="5" t="n"/>
      <c r="M73" s="4" t="n"/>
      <c r="N73" s="2" t="n"/>
      <c r="O73" s="2" t="n"/>
      <c r="P73" s="2" t="n"/>
      <c r="Q73" s="2" t="n"/>
      <c r="R73" s="30" t="n"/>
      <c r="S73" s="30" t="n"/>
      <c r="T73" s="31" t="n"/>
      <c r="U73" s="2" t="n"/>
      <c r="V73" s="4" t="n"/>
      <c r="W73" s="9">
        <f>IF(S73="","",S73-TODAY())</f>
        <v/>
      </c>
      <c r="X73" s="10">
        <f>IF(S73="","À planifier",IF(S73&lt;TODAY(),"En retard",IF(S73&lt;=TODAY()+7,"À venir","Planifiée")))</f>
        <v/>
      </c>
    </row>
    <row r="74" ht="28" customHeight="1">
      <c r="A74" s="2" t="n"/>
      <c r="B74" s="30" t="n"/>
      <c r="C74" s="2" t="n"/>
      <c r="D74" s="4" t="n"/>
      <c r="E74" s="2" t="n"/>
      <c r="F74" s="5" t="n"/>
      <c r="G74" s="5" t="n"/>
      <c r="H74" s="4" t="n"/>
      <c r="I74" s="5" t="n"/>
      <c r="J74" s="2" t="n"/>
      <c r="K74" s="2" t="n"/>
      <c r="L74" s="5" t="n"/>
      <c r="M74" s="4" t="n"/>
      <c r="N74" s="2" t="n"/>
      <c r="O74" s="2" t="n"/>
      <c r="P74" s="2" t="n"/>
      <c r="Q74" s="2" t="n"/>
      <c r="R74" s="30" t="n"/>
      <c r="S74" s="30" t="n"/>
      <c r="T74" s="31" t="n"/>
      <c r="U74" s="2" t="n"/>
      <c r="V74" s="4" t="n"/>
      <c r="W74" s="7">
        <f>IF(S74="","",S74-TODAY())</f>
        <v/>
      </c>
      <c r="X74" s="8">
        <f>IF(S74="","À planifier",IF(S74&lt;TODAY(),"En retard",IF(S74&lt;=TODAY()+7,"À venir","Planifiée")))</f>
        <v/>
      </c>
    </row>
    <row r="75" ht="28" customHeight="1">
      <c r="A75" s="2" t="n"/>
      <c r="B75" s="30" t="n"/>
      <c r="C75" s="2" t="n"/>
      <c r="D75" s="4" t="n"/>
      <c r="E75" s="2" t="n"/>
      <c r="F75" s="5" t="n"/>
      <c r="G75" s="5" t="n"/>
      <c r="H75" s="4" t="n"/>
      <c r="I75" s="5" t="n"/>
      <c r="J75" s="2" t="n"/>
      <c r="K75" s="2" t="n"/>
      <c r="L75" s="5" t="n"/>
      <c r="M75" s="4" t="n"/>
      <c r="N75" s="2" t="n"/>
      <c r="O75" s="2" t="n"/>
      <c r="P75" s="2" t="n"/>
      <c r="Q75" s="2" t="n"/>
      <c r="R75" s="30" t="n"/>
      <c r="S75" s="30" t="n"/>
      <c r="T75" s="31" t="n"/>
      <c r="U75" s="2" t="n"/>
      <c r="V75" s="4" t="n"/>
      <c r="W75" s="9">
        <f>IF(S75="","",S75-TODAY())</f>
        <v/>
      </c>
      <c r="X75" s="10">
        <f>IF(S75="","À planifier",IF(S75&lt;TODAY(),"En retard",IF(S75&lt;=TODAY()+7,"À venir","Planifiée")))</f>
        <v/>
      </c>
    </row>
    <row r="76" ht="28" customHeight="1">
      <c r="A76" s="2" t="n"/>
      <c r="B76" s="30" t="n"/>
      <c r="C76" s="2" t="n"/>
      <c r="D76" s="4" t="n"/>
      <c r="E76" s="2" t="n"/>
      <c r="F76" s="5" t="n"/>
      <c r="G76" s="5" t="n"/>
      <c r="H76" s="4" t="n"/>
      <c r="I76" s="5" t="n"/>
      <c r="J76" s="2" t="n"/>
      <c r="K76" s="2" t="n"/>
      <c r="L76" s="5" t="n"/>
      <c r="M76" s="4" t="n"/>
      <c r="N76" s="2" t="n"/>
      <c r="O76" s="2" t="n"/>
      <c r="P76" s="2" t="n"/>
      <c r="Q76" s="2" t="n"/>
      <c r="R76" s="30" t="n"/>
      <c r="S76" s="30" t="n"/>
      <c r="T76" s="31" t="n"/>
      <c r="U76" s="2" t="n"/>
      <c r="V76" s="4" t="n"/>
      <c r="W76" s="7">
        <f>IF(S76="","",S76-TODAY())</f>
        <v/>
      </c>
      <c r="X76" s="8">
        <f>IF(S76="","À planifier",IF(S76&lt;TODAY(),"En retard",IF(S76&lt;=TODAY()+7,"À venir","Planifiée")))</f>
        <v/>
      </c>
    </row>
    <row r="77" ht="28" customHeight="1">
      <c r="A77" s="2" t="n"/>
      <c r="B77" s="30" t="n"/>
      <c r="C77" s="2" t="n"/>
      <c r="D77" s="4" t="n"/>
      <c r="E77" s="2" t="n"/>
      <c r="F77" s="5" t="n"/>
      <c r="G77" s="5" t="n"/>
      <c r="H77" s="4" t="n"/>
      <c r="I77" s="5" t="n"/>
      <c r="J77" s="2" t="n"/>
      <c r="K77" s="2" t="n"/>
      <c r="L77" s="5" t="n"/>
      <c r="M77" s="4" t="n"/>
      <c r="N77" s="2" t="n"/>
      <c r="O77" s="2" t="n"/>
      <c r="P77" s="2" t="n"/>
      <c r="Q77" s="2" t="n"/>
      <c r="R77" s="30" t="n"/>
      <c r="S77" s="30" t="n"/>
      <c r="T77" s="31" t="n"/>
      <c r="U77" s="2" t="n"/>
      <c r="V77" s="4" t="n"/>
      <c r="W77" s="9">
        <f>IF(S77="","",S77-TODAY())</f>
        <v/>
      </c>
      <c r="X77" s="10">
        <f>IF(S77="","À planifier",IF(S77&lt;TODAY(),"En retard",IF(S77&lt;=TODAY()+7,"À venir","Planifiée")))</f>
        <v/>
      </c>
    </row>
    <row r="78" ht="28" customHeight="1">
      <c r="A78" s="2" t="n"/>
      <c r="B78" s="30" t="n"/>
      <c r="C78" s="2" t="n"/>
      <c r="D78" s="4" t="n"/>
      <c r="E78" s="2" t="n"/>
      <c r="F78" s="5" t="n"/>
      <c r="G78" s="5" t="n"/>
      <c r="H78" s="4" t="n"/>
      <c r="I78" s="5" t="n"/>
      <c r="J78" s="2" t="n"/>
      <c r="K78" s="2" t="n"/>
      <c r="L78" s="5" t="n"/>
      <c r="M78" s="4" t="n"/>
      <c r="N78" s="2" t="n"/>
      <c r="O78" s="2" t="n"/>
      <c r="P78" s="2" t="n"/>
      <c r="Q78" s="2" t="n"/>
      <c r="R78" s="30" t="n"/>
      <c r="S78" s="30" t="n"/>
      <c r="T78" s="31" t="n"/>
      <c r="U78" s="2" t="n"/>
      <c r="V78" s="4" t="n"/>
      <c r="W78" s="7">
        <f>IF(S78="","",S78-TODAY())</f>
        <v/>
      </c>
      <c r="X78" s="8">
        <f>IF(S78="","À planifier",IF(S78&lt;TODAY(),"En retard",IF(S78&lt;=TODAY()+7,"À venir","Planifiée")))</f>
        <v/>
      </c>
    </row>
    <row r="79" ht="28" customHeight="1">
      <c r="A79" s="2" t="n"/>
      <c r="B79" s="30" t="n"/>
      <c r="C79" s="2" t="n"/>
      <c r="D79" s="4" t="n"/>
      <c r="E79" s="2" t="n"/>
      <c r="F79" s="5" t="n"/>
      <c r="G79" s="5" t="n"/>
      <c r="H79" s="4" t="n"/>
      <c r="I79" s="5" t="n"/>
      <c r="J79" s="2" t="n"/>
      <c r="K79" s="2" t="n"/>
      <c r="L79" s="5" t="n"/>
      <c r="M79" s="4" t="n"/>
      <c r="N79" s="2" t="n"/>
      <c r="O79" s="2" t="n"/>
      <c r="P79" s="2" t="n"/>
      <c r="Q79" s="2" t="n"/>
      <c r="R79" s="30" t="n"/>
      <c r="S79" s="30" t="n"/>
      <c r="T79" s="31" t="n"/>
      <c r="U79" s="2" t="n"/>
      <c r="V79" s="4" t="n"/>
      <c r="W79" s="9">
        <f>IF(S79="","",S79-TODAY())</f>
        <v/>
      </c>
      <c r="X79" s="10">
        <f>IF(S79="","À planifier",IF(S79&lt;TODAY(),"En retard",IF(S79&lt;=TODAY()+7,"À venir","Planifiée")))</f>
        <v/>
      </c>
    </row>
    <row r="80" ht="28" customHeight="1">
      <c r="A80" s="2" t="n"/>
      <c r="B80" s="30" t="n"/>
      <c r="C80" s="2" t="n"/>
      <c r="D80" s="4" t="n"/>
      <c r="E80" s="2" t="n"/>
      <c r="F80" s="5" t="n"/>
      <c r="G80" s="5" t="n"/>
      <c r="H80" s="4" t="n"/>
      <c r="I80" s="5" t="n"/>
      <c r="J80" s="2" t="n"/>
      <c r="K80" s="2" t="n"/>
      <c r="L80" s="5" t="n"/>
      <c r="M80" s="4" t="n"/>
      <c r="N80" s="2" t="n"/>
      <c r="O80" s="2" t="n"/>
      <c r="P80" s="2" t="n"/>
      <c r="Q80" s="2" t="n"/>
      <c r="R80" s="30" t="n"/>
      <c r="S80" s="30" t="n"/>
      <c r="T80" s="31" t="n"/>
      <c r="U80" s="2" t="n"/>
      <c r="V80" s="4" t="n"/>
      <c r="W80" s="7">
        <f>IF(S80="","",S80-TODAY())</f>
        <v/>
      </c>
      <c r="X80" s="8">
        <f>IF(S80="","À planifier",IF(S80&lt;TODAY(),"En retard",IF(S80&lt;=TODAY()+7,"À venir","Planifiée")))</f>
        <v/>
      </c>
    </row>
    <row r="81" ht="28" customHeight="1">
      <c r="A81" s="2" t="n"/>
      <c r="B81" s="30" t="n"/>
      <c r="C81" s="2" t="n"/>
      <c r="D81" s="4" t="n"/>
      <c r="E81" s="2" t="n"/>
      <c r="F81" s="5" t="n"/>
      <c r="G81" s="5" t="n"/>
      <c r="H81" s="4" t="n"/>
      <c r="I81" s="5" t="n"/>
      <c r="J81" s="2" t="n"/>
      <c r="K81" s="2" t="n"/>
      <c r="L81" s="5" t="n"/>
      <c r="M81" s="4" t="n"/>
      <c r="N81" s="2" t="n"/>
      <c r="O81" s="2" t="n"/>
      <c r="P81" s="2" t="n"/>
      <c r="Q81" s="2" t="n"/>
      <c r="R81" s="30" t="n"/>
      <c r="S81" s="30" t="n"/>
      <c r="T81" s="31" t="n"/>
      <c r="U81" s="2" t="n"/>
      <c r="V81" s="4" t="n"/>
      <c r="W81" s="9">
        <f>IF(S81="","",S81-TODAY())</f>
        <v/>
      </c>
      <c r="X81" s="10">
        <f>IF(S81="","À planifier",IF(S81&lt;TODAY(),"En retard",IF(S81&lt;=TODAY()+7,"À venir","Planifiée")))</f>
        <v/>
      </c>
    </row>
    <row r="82" ht="28" customHeight="1">
      <c r="A82" s="2" t="n"/>
      <c r="B82" s="30" t="n"/>
      <c r="C82" s="2" t="n"/>
      <c r="D82" s="4" t="n"/>
      <c r="E82" s="2" t="n"/>
      <c r="F82" s="5" t="n"/>
      <c r="G82" s="5" t="n"/>
      <c r="H82" s="4" t="n"/>
      <c r="I82" s="5" t="n"/>
      <c r="J82" s="2" t="n"/>
      <c r="K82" s="2" t="n"/>
      <c r="L82" s="5" t="n"/>
      <c r="M82" s="4" t="n"/>
      <c r="N82" s="2" t="n"/>
      <c r="O82" s="2" t="n"/>
      <c r="P82" s="2" t="n"/>
      <c r="Q82" s="2" t="n"/>
      <c r="R82" s="30" t="n"/>
      <c r="S82" s="30" t="n"/>
      <c r="T82" s="31" t="n"/>
      <c r="U82" s="2" t="n"/>
      <c r="V82" s="4" t="n"/>
      <c r="W82" s="7">
        <f>IF(S82="","",S82-TODAY())</f>
        <v/>
      </c>
      <c r="X82" s="8">
        <f>IF(S82="","À planifier",IF(S82&lt;TODAY(),"En retard",IF(S82&lt;=TODAY()+7,"À venir","Planifiée")))</f>
        <v/>
      </c>
    </row>
    <row r="83" ht="28" customHeight="1">
      <c r="A83" s="2" t="n"/>
      <c r="B83" s="30" t="n"/>
      <c r="C83" s="2" t="n"/>
      <c r="D83" s="4" t="n"/>
      <c r="E83" s="2" t="n"/>
      <c r="F83" s="5" t="n"/>
      <c r="G83" s="5" t="n"/>
      <c r="H83" s="4" t="n"/>
      <c r="I83" s="5" t="n"/>
      <c r="J83" s="2" t="n"/>
      <c r="K83" s="2" t="n"/>
      <c r="L83" s="5" t="n"/>
      <c r="M83" s="4" t="n"/>
      <c r="N83" s="2" t="n"/>
      <c r="O83" s="2" t="n"/>
      <c r="P83" s="2" t="n"/>
      <c r="Q83" s="2" t="n"/>
      <c r="R83" s="30" t="n"/>
      <c r="S83" s="30" t="n"/>
      <c r="T83" s="31" t="n"/>
      <c r="U83" s="2" t="n"/>
      <c r="V83" s="4" t="n"/>
      <c r="W83" s="9">
        <f>IF(S83="","",S83-TODAY())</f>
        <v/>
      </c>
      <c r="X83" s="10">
        <f>IF(S83="","À planifier",IF(S83&lt;TODAY(),"En retard",IF(S83&lt;=TODAY()+7,"À venir","Planifiée")))</f>
        <v/>
      </c>
    </row>
    <row r="84" ht="28" customHeight="1">
      <c r="A84" s="2" t="n"/>
      <c r="B84" s="30" t="n"/>
      <c r="C84" s="2" t="n"/>
      <c r="D84" s="4" t="n"/>
      <c r="E84" s="2" t="n"/>
      <c r="F84" s="5" t="n"/>
      <c r="G84" s="5" t="n"/>
      <c r="H84" s="4" t="n"/>
      <c r="I84" s="5" t="n"/>
      <c r="J84" s="2" t="n"/>
      <c r="K84" s="2" t="n"/>
      <c r="L84" s="5" t="n"/>
      <c r="M84" s="4" t="n"/>
      <c r="N84" s="2" t="n"/>
      <c r="O84" s="2" t="n"/>
      <c r="P84" s="2" t="n"/>
      <c r="Q84" s="2" t="n"/>
      <c r="R84" s="30" t="n"/>
      <c r="S84" s="30" t="n"/>
      <c r="T84" s="31" t="n"/>
      <c r="U84" s="2" t="n"/>
      <c r="V84" s="4" t="n"/>
      <c r="W84" s="7">
        <f>IF(S84="","",S84-TODAY())</f>
        <v/>
      </c>
      <c r="X84" s="8">
        <f>IF(S84="","À planifier",IF(S84&lt;TODAY(),"En retard",IF(S84&lt;=TODAY()+7,"À venir","Planifiée")))</f>
        <v/>
      </c>
    </row>
    <row r="85" ht="28" customHeight="1">
      <c r="A85" s="2" t="n"/>
      <c r="B85" s="30" t="n"/>
      <c r="C85" s="2" t="n"/>
      <c r="D85" s="4" t="n"/>
      <c r="E85" s="2" t="n"/>
      <c r="F85" s="5" t="n"/>
      <c r="G85" s="5" t="n"/>
      <c r="H85" s="4" t="n"/>
      <c r="I85" s="5" t="n"/>
      <c r="J85" s="2" t="n"/>
      <c r="K85" s="2" t="n"/>
      <c r="L85" s="5" t="n"/>
      <c r="M85" s="4" t="n"/>
      <c r="N85" s="2" t="n"/>
      <c r="O85" s="2" t="n"/>
      <c r="P85" s="2" t="n"/>
      <c r="Q85" s="2" t="n"/>
      <c r="R85" s="30" t="n"/>
      <c r="S85" s="30" t="n"/>
      <c r="T85" s="31" t="n"/>
      <c r="U85" s="2" t="n"/>
      <c r="V85" s="4" t="n"/>
      <c r="W85" s="9">
        <f>IF(S85="","",S85-TODAY())</f>
        <v/>
      </c>
      <c r="X85" s="10">
        <f>IF(S85="","À planifier",IF(S85&lt;TODAY(),"En retard",IF(S85&lt;=TODAY()+7,"À venir","Planifiée")))</f>
        <v/>
      </c>
    </row>
    <row r="86" ht="28" customHeight="1">
      <c r="A86" s="2" t="n"/>
      <c r="B86" s="30" t="n"/>
      <c r="C86" s="2" t="n"/>
      <c r="D86" s="4" t="n"/>
      <c r="E86" s="2" t="n"/>
      <c r="F86" s="5" t="n"/>
      <c r="G86" s="5" t="n"/>
      <c r="H86" s="4" t="n"/>
      <c r="I86" s="5" t="n"/>
      <c r="J86" s="2" t="n"/>
      <c r="K86" s="2" t="n"/>
      <c r="L86" s="5" t="n"/>
      <c r="M86" s="4" t="n"/>
      <c r="N86" s="2" t="n"/>
      <c r="O86" s="2" t="n"/>
      <c r="P86" s="2" t="n"/>
      <c r="Q86" s="2" t="n"/>
      <c r="R86" s="30" t="n"/>
      <c r="S86" s="30" t="n"/>
      <c r="T86" s="31" t="n"/>
      <c r="U86" s="2" t="n"/>
      <c r="V86" s="4" t="n"/>
      <c r="W86" s="7">
        <f>IF(S86="","",S86-TODAY())</f>
        <v/>
      </c>
      <c r="X86" s="8">
        <f>IF(S86="","À planifier",IF(S86&lt;TODAY(),"En retard",IF(S86&lt;=TODAY()+7,"À venir","Planifiée")))</f>
        <v/>
      </c>
    </row>
    <row r="87" ht="28" customHeight="1">
      <c r="A87" s="2" t="n"/>
      <c r="B87" s="30" t="n"/>
      <c r="C87" s="2" t="n"/>
      <c r="D87" s="4" t="n"/>
      <c r="E87" s="2" t="n"/>
      <c r="F87" s="5" t="n"/>
      <c r="G87" s="5" t="n"/>
      <c r="H87" s="4" t="n"/>
      <c r="I87" s="5" t="n"/>
      <c r="J87" s="2" t="n"/>
      <c r="K87" s="2" t="n"/>
      <c r="L87" s="5" t="n"/>
      <c r="M87" s="4" t="n"/>
      <c r="N87" s="2" t="n"/>
      <c r="O87" s="2" t="n"/>
      <c r="P87" s="2" t="n"/>
      <c r="Q87" s="2" t="n"/>
      <c r="R87" s="30" t="n"/>
      <c r="S87" s="30" t="n"/>
      <c r="T87" s="31" t="n"/>
      <c r="U87" s="2" t="n"/>
      <c r="V87" s="4" t="n"/>
      <c r="W87" s="9">
        <f>IF(S87="","",S87-TODAY())</f>
        <v/>
      </c>
      <c r="X87" s="10">
        <f>IF(S87="","À planifier",IF(S87&lt;TODAY(),"En retard",IF(S87&lt;=TODAY()+7,"À venir","Planifiée")))</f>
        <v/>
      </c>
    </row>
    <row r="88" ht="28" customHeight="1">
      <c r="A88" s="2" t="n"/>
      <c r="B88" s="30" t="n"/>
      <c r="C88" s="2" t="n"/>
      <c r="D88" s="4" t="n"/>
      <c r="E88" s="2" t="n"/>
      <c r="F88" s="5" t="n"/>
      <c r="G88" s="5" t="n"/>
      <c r="H88" s="4" t="n"/>
      <c r="I88" s="5" t="n"/>
      <c r="J88" s="2" t="n"/>
      <c r="K88" s="2" t="n"/>
      <c r="L88" s="5" t="n"/>
      <c r="M88" s="4" t="n"/>
      <c r="N88" s="2" t="n"/>
      <c r="O88" s="2" t="n"/>
      <c r="P88" s="2" t="n"/>
      <c r="Q88" s="2" t="n"/>
      <c r="R88" s="30" t="n"/>
      <c r="S88" s="30" t="n"/>
      <c r="T88" s="31" t="n"/>
      <c r="U88" s="2" t="n"/>
      <c r="V88" s="4" t="n"/>
      <c r="W88" s="7">
        <f>IF(S88="","",S88-TODAY())</f>
        <v/>
      </c>
      <c r="X88" s="8">
        <f>IF(S88="","À planifier",IF(S88&lt;TODAY(),"En retard",IF(S88&lt;=TODAY()+7,"À venir","Planifiée")))</f>
        <v/>
      </c>
    </row>
    <row r="89" ht="28" customHeight="1">
      <c r="A89" s="2" t="n"/>
      <c r="B89" s="30" t="n"/>
      <c r="C89" s="2" t="n"/>
      <c r="D89" s="4" t="n"/>
      <c r="E89" s="2" t="n"/>
      <c r="F89" s="5" t="n"/>
      <c r="G89" s="5" t="n"/>
      <c r="H89" s="4" t="n"/>
      <c r="I89" s="5" t="n"/>
      <c r="J89" s="2" t="n"/>
      <c r="K89" s="2" t="n"/>
      <c r="L89" s="5" t="n"/>
      <c r="M89" s="4" t="n"/>
      <c r="N89" s="2" t="n"/>
      <c r="O89" s="2" t="n"/>
      <c r="P89" s="2" t="n"/>
      <c r="Q89" s="2" t="n"/>
      <c r="R89" s="30" t="n"/>
      <c r="S89" s="30" t="n"/>
      <c r="T89" s="31" t="n"/>
      <c r="U89" s="2" t="n"/>
      <c r="V89" s="4" t="n"/>
      <c r="W89" s="9">
        <f>IF(S89="","",S89-TODAY())</f>
        <v/>
      </c>
      <c r="X89" s="10">
        <f>IF(S89="","À planifier",IF(S89&lt;TODAY(),"En retard",IF(S89&lt;=TODAY()+7,"À venir","Planifiée")))</f>
        <v/>
      </c>
    </row>
    <row r="90" ht="28" customHeight="1">
      <c r="A90" s="2" t="n"/>
      <c r="B90" s="30" t="n"/>
      <c r="C90" s="2" t="n"/>
      <c r="D90" s="4" t="n"/>
      <c r="E90" s="2" t="n"/>
      <c r="F90" s="5" t="n"/>
      <c r="G90" s="5" t="n"/>
      <c r="H90" s="4" t="n"/>
      <c r="I90" s="5" t="n"/>
      <c r="J90" s="2" t="n"/>
      <c r="K90" s="2" t="n"/>
      <c r="L90" s="5" t="n"/>
      <c r="M90" s="4" t="n"/>
      <c r="N90" s="2" t="n"/>
      <c r="O90" s="2" t="n"/>
      <c r="P90" s="2" t="n"/>
      <c r="Q90" s="2" t="n"/>
      <c r="R90" s="30" t="n"/>
      <c r="S90" s="30" t="n"/>
      <c r="T90" s="31" t="n"/>
      <c r="U90" s="2" t="n"/>
      <c r="V90" s="4" t="n"/>
      <c r="W90" s="7">
        <f>IF(S90="","",S90-TODAY())</f>
        <v/>
      </c>
      <c r="X90" s="8">
        <f>IF(S90="","À planifier",IF(S90&lt;TODAY(),"En retard",IF(S90&lt;=TODAY()+7,"À venir","Planifiée")))</f>
        <v/>
      </c>
    </row>
    <row r="91" ht="28" customHeight="1">
      <c r="A91" s="2" t="n"/>
      <c r="B91" s="30" t="n"/>
      <c r="C91" s="2" t="n"/>
      <c r="D91" s="4" t="n"/>
      <c r="E91" s="2" t="n"/>
      <c r="F91" s="5" t="n"/>
      <c r="G91" s="5" t="n"/>
      <c r="H91" s="4" t="n"/>
      <c r="I91" s="5" t="n"/>
      <c r="J91" s="2" t="n"/>
      <c r="K91" s="2" t="n"/>
      <c r="L91" s="5" t="n"/>
      <c r="M91" s="4" t="n"/>
      <c r="N91" s="2" t="n"/>
      <c r="O91" s="2" t="n"/>
      <c r="P91" s="2" t="n"/>
      <c r="Q91" s="2" t="n"/>
      <c r="R91" s="30" t="n"/>
      <c r="S91" s="30" t="n"/>
      <c r="T91" s="31" t="n"/>
      <c r="U91" s="2" t="n"/>
      <c r="V91" s="4" t="n"/>
      <c r="W91" s="9">
        <f>IF(S91="","",S91-TODAY())</f>
        <v/>
      </c>
      <c r="X91" s="10">
        <f>IF(S91="","À planifier",IF(S91&lt;TODAY(),"En retard",IF(S91&lt;=TODAY()+7,"À venir","Planifiée")))</f>
        <v/>
      </c>
    </row>
    <row r="92" ht="28" customHeight="1">
      <c r="A92" s="2" t="n"/>
      <c r="B92" s="30" t="n"/>
      <c r="C92" s="2" t="n"/>
      <c r="D92" s="4" t="n"/>
      <c r="E92" s="2" t="n"/>
      <c r="F92" s="5" t="n"/>
      <c r="G92" s="5" t="n"/>
      <c r="H92" s="4" t="n"/>
      <c r="I92" s="5" t="n"/>
      <c r="J92" s="2" t="n"/>
      <c r="K92" s="2" t="n"/>
      <c r="L92" s="5" t="n"/>
      <c r="M92" s="4" t="n"/>
      <c r="N92" s="2" t="n"/>
      <c r="O92" s="2" t="n"/>
      <c r="P92" s="2" t="n"/>
      <c r="Q92" s="2" t="n"/>
      <c r="R92" s="30" t="n"/>
      <c r="S92" s="30" t="n"/>
      <c r="T92" s="31" t="n"/>
      <c r="U92" s="2" t="n"/>
      <c r="V92" s="4" t="n"/>
      <c r="W92" s="7">
        <f>IF(S92="","",S92-TODAY())</f>
        <v/>
      </c>
      <c r="X92" s="8">
        <f>IF(S92="","À planifier",IF(S92&lt;TODAY(),"En retard",IF(S92&lt;=TODAY()+7,"À venir","Planifiée")))</f>
        <v/>
      </c>
    </row>
    <row r="93" ht="28" customHeight="1">
      <c r="A93" s="2" t="n"/>
      <c r="B93" s="30" t="n"/>
      <c r="C93" s="2" t="n"/>
      <c r="D93" s="4" t="n"/>
      <c r="E93" s="2" t="n"/>
      <c r="F93" s="5" t="n"/>
      <c r="G93" s="5" t="n"/>
      <c r="H93" s="4" t="n"/>
      <c r="I93" s="5" t="n"/>
      <c r="J93" s="2" t="n"/>
      <c r="K93" s="2" t="n"/>
      <c r="L93" s="5" t="n"/>
      <c r="M93" s="4" t="n"/>
      <c r="N93" s="2" t="n"/>
      <c r="O93" s="2" t="n"/>
      <c r="P93" s="2" t="n"/>
      <c r="Q93" s="2" t="n"/>
      <c r="R93" s="30" t="n"/>
      <c r="S93" s="30" t="n"/>
      <c r="T93" s="31" t="n"/>
      <c r="U93" s="2" t="n"/>
      <c r="V93" s="4" t="n"/>
      <c r="W93" s="9">
        <f>IF(S93="","",S93-TODAY())</f>
        <v/>
      </c>
      <c r="X93" s="10">
        <f>IF(S93="","À planifier",IF(S93&lt;TODAY(),"En retard",IF(S93&lt;=TODAY()+7,"À venir","Planifiée")))</f>
        <v/>
      </c>
    </row>
    <row r="94" ht="28" customHeight="1">
      <c r="A94" s="2" t="n"/>
      <c r="B94" s="30" t="n"/>
      <c r="C94" s="2" t="n"/>
      <c r="D94" s="4" t="n"/>
      <c r="E94" s="2" t="n"/>
      <c r="F94" s="5" t="n"/>
      <c r="G94" s="5" t="n"/>
      <c r="H94" s="4" t="n"/>
      <c r="I94" s="5" t="n"/>
      <c r="J94" s="2" t="n"/>
      <c r="K94" s="2" t="n"/>
      <c r="L94" s="5" t="n"/>
      <c r="M94" s="4" t="n"/>
      <c r="N94" s="2" t="n"/>
      <c r="O94" s="2" t="n"/>
      <c r="P94" s="2" t="n"/>
      <c r="Q94" s="2" t="n"/>
      <c r="R94" s="30" t="n"/>
      <c r="S94" s="30" t="n"/>
      <c r="T94" s="31" t="n"/>
      <c r="U94" s="2" t="n"/>
      <c r="V94" s="4" t="n"/>
      <c r="W94" s="7">
        <f>IF(S94="","",S94-TODAY())</f>
        <v/>
      </c>
      <c r="X94" s="8">
        <f>IF(S94="","À planifier",IF(S94&lt;TODAY(),"En retard",IF(S94&lt;=TODAY()+7,"À venir","Planifiée")))</f>
        <v/>
      </c>
    </row>
    <row r="95" ht="28" customHeight="1">
      <c r="A95" s="2" t="n"/>
      <c r="B95" s="30" t="n"/>
      <c r="C95" s="2" t="n"/>
      <c r="D95" s="4" t="n"/>
      <c r="E95" s="2" t="n"/>
      <c r="F95" s="5" t="n"/>
      <c r="G95" s="5" t="n"/>
      <c r="H95" s="4" t="n"/>
      <c r="I95" s="5" t="n"/>
      <c r="J95" s="2" t="n"/>
      <c r="K95" s="2" t="n"/>
      <c r="L95" s="5" t="n"/>
      <c r="M95" s="4" t="n"/>
      <c r="N95" s="2" t="n"/>
      <c r="O95" s="2" t="n"/>
      <c r="P95" s="2" t="n"/>
      <c r="Q95" s="2" t="n"/>
      <c r="R95" s="30" t="n"/>
      <c r="S95" s="30" t="n"/>
      <c r="T95" s="31" t="n"/>
      <c r="U95" s="2" t="n"/>
      <c r="V95" s="4" t="n"/>
      <c r="W95" s="9">
        <f>IF(S95="","",S95-TODAY())</f>
        <v/>
      </c>
      <c r="X95" s="10">
        <f>IF(S95="","À planifier",IF(S95&lt;TODAY(),"En retard",IF(S95&lt;=TODAY()+7,"À venir","Planifiée")))</f>
        <v/>
      </c>
    </row>
    <row r="96" ht="28" customHeight="1">
      <c r="A96" s="2" t="n"/>
      <c r="B96" s="30" t="n"/>
      <c r="C96" s="2" t="n"/>
      <c r="D96" s="4" t="n"/>
      <c r="E96" s="2" t="n"/>
      <c r="F96" s="5" t="n"/>
      <c r="G96" s="5" t="n"/>
      <c r="H96" s="4" t="n"/>
      <c r="I96" s="5" t="n"/>
      <c r="J96" s="2" t="n"/>
      <c r="K96" s="2" t="n"/>
      <c r="L96" s="5" t="n"/>
      <c r="M96" s="4" t="n"/>
      <c r="N96" s="2" t="n"/>
      <c r="O96" s="2" t="n"/>
      <c r="P96" s="2" t="n"/>
      <c r="Q96" s="2" t="n"/>
      <c r="R96" s="30" t="n"/>
      <c r="S96" s="30" t="n"/>
      <c r="T96" s="31" t="n"/>
      <c r="U96" s="2" t="n"/>
      <c r="V96" s="4" t="n"/>
      <c r="W96" s="7">
        <f>IF(S96="","",S96-TODAY())</f>
        <v/>
      </c>
      <c r="X96" s="8">
        <f>IF(S96="","À planifier",IF(S96&lt;TODAY(),"En retard",IF(S96&lt;=TODAY()+7,"À venir","Planifiée")))</f>
        <v/>
      </c>
    </row>
    <row r="97" ht="28" customHeight="1">
      <c r="A97" s="2" t="n"/>
      <c r="B97" s="30" t="n"/>
      <c r="C97" s="2" t="n"/>
      <c r="D97" s="4" t="n"/>
      <c r="E97" s="2" t="n"/>
      <c r="F97" s="5" t="n"/>
      <c r="G97" s="5" t="n"/>
      <c r="H97" s="4" t="n"/>
      <c r="I97" s="5" t="n"/>
      <c r="J97" s="2" t="n"/>
      <c r="K97" s="2" t="n"/>
      <c r="L97" s="5" t="n"/>
      <c r="M97" s="4" t="n"/>
      <c r="N97" s="2" t="n"/>
      <c r="O97" s="2" t="n"/>
      <c r="P97" s="2" t="n"/>
      <c r="Q97" s="2" t="n"/>
      <c r="R97" s="30" t="n"/>
      <c r="S97" s="30" t="n"/>
      <c r="T97" s="31" t="n"/>
      <c r="U97" s="2" t="n"/>
      <c r="V97" s="4" t="n"/>
      <c r="W97" s="9">
        <f>IF(S97="","",S97-TODAY())</f>
        <v/>
      </c>
      <c r="X97" s="10">
        <f>IF(S97="","À planifier",IF(S97&lt;TODAY(),"En retard",IF(S97&lt;=TODAY()+7,"À venir","Planifiée")))</f>
        <v/>
      </c>
    </row>
    <row r="98" ht="28" customHeight="1">
      <c r="A98" s="2" t="n"/>
      <c r="B98" s="30" t="n"/>
      <c r="C98" s="2" t="n"/>
      <c r="D98" s="4" t="n"/>
      <c r="E98" s="2" t="n"/>
      <c r="F98" s="5" t="n"/>
      <c r="G98" s="5" t="n"/>
      <c r="H98" s="4" t="n"/>
      <c r="I98" s="5" t="n"/>
      <c r="J98" s="2" t="n"/>
      <c r="K98" s="2" t="n"/>
      <c r="L98" s="5" t="n"/>
      <c r="M98" s="4" t="n"/>
      <c r="N98" s="2" t="n"/>
      <c r="O98" s="2" t="n"/>
      <c r="P98" s="2" t="n"/>
      <c r="Q98" s="2" t="n"/>
      <c r="R98" s="30" t="n"/>
      <c r="S98" s="30" t="n"/>
      <c r="T98" s="31" t="n"/>
      <c r="U98" s="2" t="n"/>
      <c r="V98" s="4" t="n"/>
      <c r="W98" s="7">
        <f>IF(S98="","",S98-TODAY())</f>
        <v/>
      </c>
      <c r="X98" s="8">
        <f>IF(S98="","À planifier",IF(S98&lt;TODAY(),"En retard",IF(S98&lt;=TODAY()+7,"À venir","Planifiée")))</f>
        <v/>
      </c>
    </row>
    <row r="99" ht="28" customHeight="1">
      <c r="A99" s="2" t="n"/>
      <c r="B99" s="30" t="n"/>
      <c r="C99" s="2" t="n"/>
      <c r="D99" s="4" t="n"/>
      <c r="E99" s="2" t="n"/>
      <c r="F99" s="5" t="n"/>
      <c r="G99" s="5" t="n"/>
      <c r="H99" s="4" t="n"/>
      <c r="I99" s="5" t="n"/>
      <c r="J99" s="2" t="n"/>
      <c r="K99" s="2" t="n"/>
      <c r="L99" s="5" t="n"/>
      <c r="M99" s="4" t="n"/>
      <c r="N99" s="2" t="n"/>
      <c r="O99" s="2" t="n"/>
      <c r="P99" s="2" t="n"/>
      <c r="Q99" s="2" t="n"/>
      <c r="R99" s="30" t="n"/>
      <c r="S99" s="30" t="n"/>
      <c r="T99" s="31" t="n"/>
      <c r="U99" s="2" t="n"/>
      <c r="V99" s="4" t="n"/>
      <c r="W99" s="9">
        <f>IF(S99="","",S99-TODAY())</f>
        <v/>
      </c>
      <c r="X99" s="10">
        <f>IF(S99="","À planifier",IF(S99&lt;TODAY(),"En retard",IF(S99&lt;=TODAY()+7,"À venir","Planifiée")))</f>
        <v/>
      </c>
    </row>
    <row r="100" ht="28" customHeight="1">
      <c r="A100" s="2" t="n"/>
      <c r="B100" s="30" t="n"/>
      <c r="C100" s="2" t="n"/>
      <c r="D100" s="4" t="n"/>
      <c r="E100" s="2" t="n"/>
      <c r="F100" s="5" t="n"/>
      <c r="G100" s="5" t="n"/>
      <c r="H100" s="4" t="n"/>
      <c r="I100" s="5" t="n"/>
      <c r="J100" s="2" t="n"/>
      <c r="K100" s="2" t="n"/>
      <c r="L100" s="5" t="n"/>
      <c r="M100" s="4" t="n"/>
      <c r="N100" s="2" t="n"/>
      <c r="O100" s="2" t="n"/>
      <c r="P100" s="2" t="n"/>
      <c r="Q100" s="2" t="n"/>
      <c r="R100" s="30" t="n"/>
      <c r="S100" s="30" t="n"/>
      <c r="T100" s="31" t="n"/>
      <c r="U100" s="2" t="n"/>
      <c r="V100" s="4" t="n"/>
      <c r="W100" s="7">
        <f>IF(S100="","",S100-TODAY())</f>
        <v/>
      </c>
      <c r="X100" s="8">
        <f>IF(S100="","À planifier",IF(S100&lt;TODAY(),"En retard",IF(S100&lt;=TODAY()+7,"À venir","Planifiée")))</f>
        <v/>
      </c>
    </row>
    <row r="101" ht="28" customHeight="1">
      <c r="A101" s="2" t="n"/>
      <c r="B101" s="30" t="n"/>
      <c r="C101" s="2" t="n"/>
      <c r="D101" s="4" t="n"/>
      <c r="E101" s="2" t="n"/>
      <c r="F101" s="5" t="n"/>
      <c r="G101" s="5" t="n"/>
      <c r="H101" s="4" t="n"/>
      <c r="I101" s="5" t="n"/>
      <c r="J101" s="2" t="n"/>
      <c r="K101" s="2" t="n"/>
      <c r="L101" s="5" t="n"/>
      <c r="M101" s="4" t="n"/>
      <c r="N101" s="2" t="n"/>
      <c r="O101" s="2" t="n"/>
      <c r="P101" s="2" t="n"/>
      <c r="Q101" s="2" t="n"/>
      <c r="R101" s="30" t="n"/>
      <c r="S101" s="30" t="n"/>
      <c r="T101" s="31" t="n"/>
      <c r="U101" s="2" t="n"/>
      <c r="V101" s="4" t="n"/>
      <c r="W101" s="9">
        <f>IF(S101="","",S101-TODAY())</f>
        <v/>
      </c>
      <c r="X101" s="10">
        <f>IF(S101="","À planifier",IF(S101&lt;TODAY(),"En retard",IF(S101&lt;=TODAY()+7,"À venir","Planifiée")))</f>
        <v/>
      </c>
    </row>
  </sheetData>
  <autoFilter ref="A1:X101"/>
  <conditionalFormatting sqref="W2:W101">
    <cfRule type="expression" priority="1" dxfId="0" stopIfTrue="1">
      <formula>$W2&lt;0</formula>
    </cfRule>
  </conditionalFormatting>
  <conditionalFormatting sqref="X2:X101">
    <cfRule type="expression" priority="2" dxfId="0" stopIfTrue="1">
      <formula>$X2="En retard"</formula>
    </cfRule>
    <cfRule type="expression" priority="3" dxfId="1" stopIfTrue="1">
      <formula>$X2="À venir"</formula>
    </cfRule>
    <cfRule type="expression" priority="4" dxfId="1" stopIfTrue="1">
      <formula>$X2="Planifiée"</formula>
    </cfRule>
  </conditionalFormatting>
  <dataValidations count="7">
    <dataValidation sqref="C2:C101" showErrorMessage="1" showInputMessage="1" allowBlank="1" type="list">
      <formula1>'Listes et consignes'!$A$5:$A$6</formula1>
    </dataValidation>
    <dataValidation sqref="Q2:Q101" showErrorMessage="1" showInputMessage="1" allowBlank="1" type="list">
      <formula1>'Listes et consignes'!$B$5:$B$7</formula1>
    </dataValidation>
    <dataValidation sqref="P2:P101" showErrorMessage="1" showInputMessage="1" allowBlank="1" type="list">
      <formula1>'Listes et consignes'!$C$5:$C$8</formula1>
    </dataValidation>
    <dataValidation sqref="K2:K101" showErrorMessage="1" showInputMessage="1" allowBlank="1" type="list">
      <formula1>'Listes et consignes'!$D$5:$D$13</formula1>
    </dataValidation>
    <dataValidation sqref="O2:O101" showErrorMessage="1" showInputMessage="1" allowBlank="1" type="list">
      <formula1>'Listes et consignes'!$E$5:$E$11</formula1>
    </dataValidation>
    <dataValidation sqref="U2:U101" showErrorMessage="1" showInputMessage="1" allowBlank="1" type="list">
      <formula1>'Listes et consignes'!$F$5:$F$6</formula1>
    </dataValidation>
    <dataValidation sqref="N2:N101" showErrorMessage="1" showInputMessage="1" allowBlank="1" type="list">
      <formula1>"E-mail,Téléphone"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4" customWidth="1" min="3" max="3"/>
    <col width="23" customWidth="1" min="4" max="4"/>
    <col width="24" customWidth="1" min="5" max="5"/>
    <col width="4" customWidth="1" min="6" max="6"/>
    <col width="17" customWidth="1" min="7" max="7"/>
    <col width="18" customWidth="1" min="8" max="8"/>
    <col width="16" customWidth="1" min="9" max="9"/>
  </cols>
  <sheetData>
    <row r="1" ht="28" customHeight="1">
      <c r="A1" s="11" t="inlineStr">
        <is>
          <t>Tableau de bord commercial</t>
        </is>
      </c>
      <c r="B1" s="32" t="n"/>
      <c r="C1" s="32" t="n"/>
      <c r="D1" s="32" t="n"/>
      <c r="E1" s="32" t="n"/>
      <c r="F1" s="32" t="n"/>
      <c r="G1" s="32" t="n"/>
      <c r="H1" s="33" t="n"/>
    </row>
    <row r="2">
      <c r="A2" s="12" t="inlineStr">
        <is>
          <t>Indicateur</t>
        </is>
      </c>
      <c r="B2" s="12" t="inlineStr">
        <is>
          <t>Valeur</t>
        </is>
      </c>
    </row>
    <row r="3">
      <c r="A3" s="13" t="inlineStr">
        <is>
          <t>Nombre total de clients</t>
        </is>
      </c>
      <c r="B3" s="14">
        <f>COUNTA('Clients'!$A$2:$A$101)</f>
        <v/>
      </c>
    </row>
    <row r="4">
      <c r="A4" s="15" t="inlineStr">
        <is>
          <t>Nombre de clients actifs</t>
        </is>
      </c>
      <c r="B4" s="14">
        <f>COUNTIF('Clients'!$Q$2:$Q$101,"Actif")</f>
        <v/>
      </c>
    </row>
    <row r="5">
      <c r="A5" s="13" t="inlineStr">
        <is>
          <t>Nombre de prospects</t>
        </is>
      </c>
      <c r="B5" s="14">
        <f>COUNTIF('Clients'!$Q$2:$Q$101,"Prospect")</f>
        <v/>
      </c>
    </row>
    <row r="6">
      <c r="A6" s="15" t="inlineStr">
        <is>
          <t>Nombre de clients inactifs</t>
        </is>
      </c>
      <c r="B6" s="14">
        <f>COUNTIF('Clients'!$Q$2:$Q$101,"Inactif")</f>
        <v/>
      </c>
    </row>
    <row r="7">
      <c r="A7" s="13" t="inlineStr">
        <is>
          <t>Chiffre d’affaires annuel estimé</t>
        </is>
      </c>
      <c r="B7" s="34">
        <f>SUM('Clients'!$T$2:$T$101)</f>
        <v/>
      </c>
    </row>
    <row r="8">
      <c r="A8" s="15" t="inlineStr">
        <is>
          <t>Montant moyen par client</t>
        </is>
      </c>
      <c r="B8" s="34">
        <f>IFERROR(AVERAGE('Clients'!$T$2:$T$101),0)</f>
        <v/>
      </c>
    </row>
    <row r="9">
      <c r="A9" s="13" t="inlineStr">
        <is>
          <t>Nombre de relances en retard</t>
        </is>
      </c>
      <c r="B9" s="14">
        <f>COUNTIF('Clients'!$X$2:$X$101,"En retard")</f>
        <v/>
      </c>
    </row>
    <row r="10">
      <c r="A10" s="15" t="inlineStr">
        <is>
          <t>Taux de consentement RGPD</t>
        </is>
      </c>
      <c r="B10" s="35">
        <f>IFERROR(COUNTIF('Clients'!$U$2:$U$101,"Oui")/COUNTA('Clients'!$A$2:$A$101),0)</f>
        <v/>
      </c>
    </row>
    <row r="11">
      <c r="A11" s="18" t="inlineStr">
        <is>
          <t>Recherche par commercial</t>
        </is>
      </c>
      <c r="B11" s="19" t="n"/>
    </row>
    <row r="12">
      <c r="A12" s="15" t="inlineStr">
        <is>
          <t>Commercial référent</t>
        </is>
      </c>
      <c r="B12" s="2" t="inlineStr">
        <is>
          <t>Émilie Rousseau</t>
        </is>
      </c>
    </row>
    <row r="13">
      <c r="A13" s="15" t="inlineStr">
        <is>
          <t>Montant annuel du premier client trouvé</t>
        </is>
      </c>
      <c r="B13" s="34">
        <f>IFERROR(VLOOKUP(B12,'Clients'!$P$2:$T$101,5,FALSE),0)</f>
        <v/>
      </c>
    </row>
    <row r="14"/>
    <row r="15"/>
    <row r="16">
      <c r="A16" s="12" t="inlineStr">
        <is>
          <t>Statut</t>
        </is>
      </c>
      <c r="B16" s="12" t="inlineStr">
        <is>
          <t>Nombre de clients</t>
        </is>
      </c>
      <c r="D16" s="12" t="inlineStr">
        <is>
          <t>Commercial</t>
        </is>
      </c>
      <c r="E16" s="12" t="inlineStr">
        <is>
          <t>Montant annuel estimé (€)</t>
        </is>
      </c>
      <c r="G16" s="12" t="inlineStr">
        <is>
          <t>Mois de création</t>
        </is>
      </c>
      <c r="H16" s="12" t="inlineStr">
        <is>
          <t>Nombre de clients</t>
        </is>
      </c>
      <c r="I16" s="12" t="inlineStr">
        <is>
          <t>Borne de fin</t>
        </is>
      </c>
    </row>
    <row r="17">
      <c r="A17" s="13" t="inlineStr">
        <is>
          <t>Actif</t>
        </is>
      </c>
      <c r="B17" s="8">
        <f>COUNTIF('Clients'!$Q$2:$Q$101,A17)</f>
        <v/>
      </c>
      <c r="D17" s="13" t="inlineStr">
        <is>
          <t>Émilie Rousseau</t>
        </is>
      </c>
      <c r="E17" s="36">
        <f>SUMIF('Clients'!$P$2:$P$101,D17,'Clients'!$T$2:$T$101)</f>
        <v/>
      </c>
      <c r="G17" s="37" t="n">
        <v>46023</v>
      </c>
      <c r="H17" s="8">
        <f>COUNTIFS('Clients'!$B$2:$B$101,"&gt;="&amp;G17,'Clients'!$B$2:$B$101,"&lt;"&amp;I17)</f>
        <v/>
      </c>
      <c r="I17" s="38" t="n">
        <v>46054</v>
      </c>
    </row>
    <row r="18">
      <c r="A18" s="15" t="inlineStr">
        <is>
          <t>Prospect</t>
        </is>
      </c>
      <c r="B18" s="10">
        <f>COUNTIF('Clients'!$Q$2:$Q$101,A18)</f>
        <v/>
      </c>
      <c r="D18" s="15" t="inlineStr">
        <is>
          <t>Lucas Perrin</t>
        </is>
      </c>
      <c r="E18" s="39">
        <f>SUMIF('Clients'!$P$2:$P$101,D18,'Clients'!$T$2:$T$101)</f>
        <v/>
      </c>
      <c r="G18" s="40" t="n">
        <v>46054</v>
      </c>
      <c r="H18" s="10">
        <f>COUNTIFS('Clients'!$B$2:$B$101,"&gt;="&amp;G18,'Clients'!$B$2:$B$101,"&lt;"&amp;I18)</f>
        <v/>
      </c>
      <c r="I18" s="41" t="n">
        <v>46082</v>
      </c>
    </row>
    <row r="19">
      <c r="A19" s="13" t="inlineStr">
        <is>
          <t>Inactif</t>
        </is>
      </c>
      <c r="B19" s="8">
        <f>COUNTIF('Clients'!$Q$2:$Q$101,A19)</f>
        <v/>
      </c>
      <c r="D19" s="13" t="inlineStr">
        <is>
          <t>Sarah Morel</t>
        </is>
      </c>
      <c r="E19" s="36">
        <f>SUMIF('Clients'!$P$2:$P$101,D19,'Clients'!$T$2:$T$101)</f>
        <v/>
      </c>
      <c r="G19" s="37" t="n">
        <v>46082</v>
      </c>
      <c r="H19" s="8">
        <f>COUNTIFS('Clients'!$B$2:$B$101,"&gt;="&amp;G19,'Clients'!$B$2:$B$101,"&lt;"&amp;I19)</f>
        <v/>
      </c>
      <c r="I19" s="38" t="n">
        <v>46113</v>
      </c>
    </row>
    <row r="20">
      <c r="A20" s="15" t="n"/>
      <c r="B20" s="10" t="n"/>
      <c r="D20" s="15" t="inlineStr">
        <is>
          <t>Antoine Gauthier</t>
        </is>
      </c>
      <c r="E20" s="39">
        <f>SUMIF('Clients'!$P$2:$P$101,D20,'Clients'!$T$2:$T$101)</f>
        <v/>
      </c>
      <c r="G20" s="40" t="n">
        <v>46113</v>
      </c>
      <c r="H20" s="10">
        <f>COUNTIFS('Clients'!$B$2:$B$101,"&gt;="&amp;G20,'Clients'!$B$2:$B$101,"&lt;"&amp;I20)</f>
        <v/>
      </c>
      <c r="I20" s="41" t="n">
        <v>46143</v>
      </c>
    </row>
    <row r="21">
      <c r="A21" s="13" t="n"/>
      <c r="B21" s="8" t="n"/>
      <c r="D21" s="13" t="n"/>
      <c r="E21" s="36" t="n"/>
      <c r="G21" s="37" t="n">
        <v>46143</v>
      </c>
      <c r="H21" s="8">
        <f>COUNTIFS('Clients'!$B$2:$B$101,"&gt;="&amp;G21,'Clients'!$B$2:$B$101,"&lt;"&amp;I21)</f>
        <v/>
      </c>
      <c r="I21" s="38" t="n">
        <v>46174</v>
      </c>
    </row>
    <row r="22">
      <c r="A22" s="15" t="n"/>
      <c r="B22" s="10" t="n"/>
      <c r="D22" s="15" t="n"/>
      <c r="E22" s="39" t="n"/>
      <c r="G22" s="40" t="n">
        <v>46174</v>
      </c>
      <c r="H22" s="10">
        <f>COUNTIFS('Clients'!$B$2:$B$101,"&gt;="&amp;G22,'Clients'!$B$2:$B$101,"&lt;"&amp;I22)</f>
        <v/>
      </c>
      <c r="I22" s="41" t="n">
        <v>46204</v>
      </c>
    </row>
    <row r="23">
      <c r="A23" s="13" t="n"/>
      <c r="B23" s="8" t="n"/>
      <c r="D23" s="13" t="n"/>
      <c r="E23" s="36" t="n"/>
      <c r="G23" s="37" t="n">
        <v>46204</v>
      </c>
      <c r="H23" s="8">
        <f>COUNTIFS('Clients'!$B$2:$B$101,"&gt;="&amp;G23,'Clients'!$B$2:$B$101,"&lt;"&amp;I23)</f>
        <v/>
      </c>
      <c r="I23" s="38" t="n">
        <v>46235</v>
      </c>
    </row>
    <row r="24">
      <c r="A24" s="15" t="n"/>
      <c r="B24" s="10" t="n"/>
      <c r="D24" s="15" t="n"/>
      <c r="E24" s="39" t="n"/>
      <c r="G24" s="40" t="n">
        <v>46235</v>
      </c>
      <c r="H24" s="10">
        <f>COUNTIFS('Clients'!$B$2:$B$101,"&gt;="&amp;G24,'Clients'!$B$2:$B$101,"&lt;"&amp;I24)</f>
        <v/>
      </c>
      <c r="I24" s="41" t="n">
        <v>46266</v>
      </c>
    </row>
    <row r="25">
      <c r="A25" s="13" t="n"/>
      <c r="B25" s="8" t="n"/>
      <c r="D25" s="13" t="n"/>
      <c r="E25" s="36" t="n"/>
      <c r="G25" s="37" t="n">
        <v>46266</v>
      </c>
      <c r="H25" s="8">
        <f>COUNTIFS('Clients'!$B$2:$B$101,"&gt;="&amp;G25,'Clients'!$B$2:$B$101,"&lt;"&amp;I25)</f>
        <v/>
      </c>
      <c r="I25" s="38" t="n">
        <v>46296</v>
      </c>
    </row>
    <row r="26">
      <c r="A26" s="15" t="n"/>
      <c r="B26" s="10" t="n"/>
      <c r="D26" s="15" t="n"/>
      <c r="E26" s="39" t="n"/>
      <c r="G26" s="40" t="n">
        <v>46296</v>
      </c>
      <c r="H26" s="10">
        <f>COUNTIFS('Clients'!$B$2:$B$101,"&gt;="&amp;G26,'Clients'!$B$2:$B$101,"&lt;"&amp;I26)</f>
        <v/>
      </c>
      <c r="I26" s="41" t="n">
        <v>46327</v>
      </c>
    </row>
    <row r="27">
      <c r="A27" s="13" t="n"/>
      <c r="B27" s="8" t="n"/>
      <c r="D27" s="13" t="n"/>
      <c r="E27" s="36" t="n"/>
      <c r="G27" s="37" t="n">
        <v>46327</v>
      </c>
      <c r="H27" s="8">
        <f>COUNTIFS('Clients'!$B$2:$B$101,"&gt;="&amp;G27,'Clients'!$B$2:$B$101,"&lt;"&amp;I27)</f>
        <v/>
      </c>
      <c r="I27" s="38" t="n">
        <v>46357</v>
      </c>
    </row>
    <row r="28">
      <c r="A28" s="15" t="n"/>
      <c r="B28" s="10" t="n"/>
      <c r="D28" s="15" t="n"/>
      <c r="E28" s="39" t="n"/>
      <c r="G28" s="40" t="n">
        <v>46357</v>
      </c>
      <c r="H28" s="10">
        <f>COUNTIFS('Clients'!$B$2:$B$101,"&gt;="&amp;G28,'Clients'!$B$2:$B$101,"&lt;"&amp;I28)</f>
        <v/>
      </c>
      <c r="I28" s="41" t="n">
        <v>46388</v>
      </c>
    </row>
  </sheetData>
  <mergeCells count="1">
    <mergeCell ref="A1:H1"/>
  </mergeCells>
  <dataValidations count="1">
    <dataValidation sqref="B12" showErrorMessage="1" showInputMessage="1" allowBlank="1" type="list">
      <formula1>'Listes et consignes'!$C$5:$C$8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3" customWidth="1" min="3" max="3"/>
    <col width="30" customWidth="1" min="4" max="4"/>
    <col width="18" customWidth="1" min="5" max="5"/>
    <col width="21" customWidth="1" min="6" max="6"/>
    <col width="4" customWidth="1" min="7" max="7"/>
    <col width="78" customWidth="1" min="8" max="8"/>
    <col width="4" customWidth="1" min="9" max="9"/>
    <col width="4" customWidth="1" min="10" max="10"/>
  </cols>
  <sheetData>
    <row r="1" ht="28" customHeight="1">
      <c r="A1" s="11" t="inlineStr">
        <is>
          <t>Listes de validation et consignes de saisie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/>
    <row r="3"/>
    <row r="4">
      <c r="A4" s="1" t="inlineStr">
        <is>
          <t>Type de client</t>
        </is>
      </c>
      <c r="B4" s="1" t="inlineStr">
        <is>
          <t>Statut</t>
        </is>
      </c>
      <c r="C4" s="1" t="inlineStr">
        <is>
          <t>Commercial</t>
        </is>
      </c>
      <c r="D4" s="1" t="inlineStr">
        <is>
          <t>Région</t>
        </is>
      </c>
      <c r="E4" s="1" t="inlineStr">
        <is>
          <t>Secteur</t>
        </is>
      </c>
      <c r="F4" s="1" t="inlineStr">
        <is>
          <t>Consentement RGPD</t>
        </is>
      </c>
      <c r="H4" s="26" t="inlineStr">
        <is>
          <t>Consignes de saisie</t>
        </is>
      </c>
      <c r="I4" s="27" t="n"/>
      <c r="J4" s="27" t="n"/>
    </row>
    <row r="5">
      <c r="A5" s="28" t="inlineStr">
        <is>
          <t>Particulier</t>
        </is>
      </c>
      <c r="B5" s="28" t="inlineStr">
        <is>
          <t>Prospect</t>
        </is>
      </c>
      <c r="C5" s="28" t="inlineStr">
        <is>
          <t>Émilie Rousseau</t>
        </is>
      </c>
      <c r="D5" s="28" t="inlineStr">
        <is>
          <t>Île-de-France</t>
        </is>
      </c>
      <c r="E5" s="28" t="inlineStr">
        <is>
          <t>Conseil</t>
        </is>
      </c>
      <c r="F5" s="28" t="inlineStr">
        <is>
          <t>Oui</t>
        </is>
      </c>
      <c r="H5" s="29" t="inlineStr">
        <is>
          <t>Créer un ID client unique selon une numérotation interne cohérente.</t>
        </is>
      </c>
      <c r="I5" s="27" t="n"/>
      <c r="J5" s="27" t="n"/>
    </row>
    <row r="6">
      <c r="A6" s="28" t="inlineStr">
        <is>
          <t>Professionnel</t>
        </is>
      </c>
      <c r="B6" s="28" t="inlineStr">
        <is>
          <t>Actif</t>
        </is>
      </c>
      <c r="C6" s="28" t="inlineStr">
        <is>
          <t>Lucas Perrin</t>
        </is>
      </c>
      <c r="D6" s="28" t="inlineStr">
        <is>
          <t>Auvergne-Rhône-Alpes</t>
        </is>
      </c>
      <c r="E6" s="28" t="inlineStr">
        <is>
          <t>Communication</t>
        </is>
      </c>
      <c r="F6" s="28" t="inlineStr">
        <is>
          <t>Non</t>
        </is>
      </c>
      <c r="H6" s="29" t="inlineStr">
        <is>
          <t>Sélectionner les valeurs proposées dans les listes déroulantes lorsque disponibles.</t>
        </is>
      </c>
      <c r="I6" s="27" t="n"/>
      <c r="J6" s="27" t="n"/>
    </row>
    <row r="7">
      <c r="B7" s="28" t="inlineStr">
        <is>
          <t>Inactif</t>
        </is>
      </c>
      <c r="C7" s="28" t="inlineStr">
        <is>
          <t>Sarah Morel</t>
        </is>
      </c>
      <c r="D7" s="28" t="inlineStr">
        <is>
          <t>Provence-Alpes-Côte d’Azur</t>
        </is>
      </c>
      <c r="E7" s="28" t="inlineStr">
        <is>
          <t>Informatique</t>
        </is>
      </c>
      <c r="H7" s="29" t="inlineStr">
        <is>
          <t>Saisir les dates au format JJ/MM/AAAA et planifier les prochaines relances.</t>
        </is>
      </c>
      <c r="I7" s="27" t="n"/>
      <c r="J7" s="27" t="n"/>
    </row>
    <row r="8">
      <c r="C8" s="28" t="inlineStr">
        <is>
          <t>Antoine Gauthier</t>
        </is>
      </c>
      <c r="D8" s="28" t="inlineStr">
        <is>
          <t>Occitanie</t>
        </is>
      </c>
      <c r="E8" s="28" t="inlineStr">
        <is>
          <t>Événementiel</t>
        </is>
      </c>
      <c r="H8" s="29" t="inlineStr">
        <is>
          <t>Indiquer les montants annuels estimés en euros, hors taxes si votre suivi commercial le prévoit.</t>
        </is>
      </c>
      <c r="I8" s="27" t="n"/>
      <c r="J8" s="27" t="n"/>
    </row>
    <row r="9">
      <c r="D9" s="28" t="inlineStr">
        <is>
          <t>Nouvelle-Aquitaine</t>
        </is>
      </c>
      <c r="E9" s="28" t="inlineStr">
        <is>
          <t>Bâtiment</t>
        </is>
      </c>
      <c r="H9" s="29" t="inlineStr">
        <is>
          <t>Conserver les champs SIRET et TVA au format texte pour préserver les chiffres et préfixes.</t>
        </is>
      </c>
      <c r="I9" s="27" t="n"/>
      <c r="J9" s="27" t="n"/>
    </row>
    <row r="10">
      <c r="D10" s="28" t="inlineStr">
        <is>
          <t>Hauts-de-France</t>
        </is>
      </c>
      <c r="E10" s="28" t="inlineStr">
        <is>
          <t>Services</t>
        </is>
      </c>
      <c r="H10" s="29" t="inlineStr">
        <is>
          <t>Mettre à jour le statut, le dernier contact et les commentaires après chaque interaction.</t>
        </is>
      </c>
      <c r="I10" s="27" t="n"/>
      <c r="J10" s="27" t="n"/>
    </row>
    <row r="11">
      <c r="D11" s="28" t="inlineStr">
        <is>
          <t>Pays de la Loire</t>
        </is>
      </c>
      <c r="E11" s="28" t="inlineStr">
        <is>
          <t>Particulier</t>
        </is>
      </c>
      <c r="H11" s="27" t="n"/>
      <c r="I11" s="27" t="n"/>
      <c r="J11" s="27" t="n"/>
    </row>
    <row r="12">
      <c r="D12" s="28" t="inlineStr">
        <is>
          <t>Grand Est</t>
        </is>
      </c>
      <c r="H12" s="26" t="inlineStr">
        <is>
          <t>Rappel RGPD / CNIL</t>
        </is>
      </c>
      <c r="I12" s="27" t="n"/>
      <c r="J12" s="27" t="n"/>
    </row>
    <row r="13">
      <c r="D13" s="28" t="inlineStr">
        <is>
          <t>Bretagne</t>
        </is>
      </c>
      <c r="H13" s="29" t="inlineStr">
        <is>
          <t>Collecter uniquement les informations nécessaires à la relation commerciale.</t>
        </is>
      </c>
      <c r="I13" s="27" t="n"/>
      <c r="J13" s="27" t="n"/>
    </row>
    <row r="14">
      <c r="H14" s="29" t="inlineStr">
        <is>
          <t>Documenter le consentement lorsque celui-ci est requis et vérifier sa mise à jour.</t>
        </is>
      </c>
      <c r="I14" s="27" t="n"/>
      <c r="J14" s="27" t="n"/>
    </row>
    <row r="15">
      <c r="H15" s="29" t="inlineStr">
        <is>
          <t>Limiter l’accès aux données personnelles aux personnes habilitées et conserver les données selon une durée adaptée.</t>
        </is>
      </c>
      <c r="I15" s="27" t="n"/>
      <c r="J15" s="27" t="n"/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2026-10-02T18:47:27Z</dcterms:created>
  <dcterms:modified xmlns:dcterms="http://purl.org/dc/terms/" xmlns:xsi="http://www.w3.org/2001/XMLSchema-instance" xsi:type="dcterms:W3CDTF">2026-10-02T18:47:27Z</dcterms:modified>
</cp:coreProperties>
</file>