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ivi annuel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'Suivi annuel'!$A$4:$Q$104</definedName>
    <definedName name="_xlnm._FilterDatabase" localSheetId="1" hidden="1">'Synthèse'!$A$4:$M$104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3">
    <numFmt numFmtId="164" formatCode="0.0"/>
    <numFmt numFmtId="165" formatCode="DD/MM/YYYY"/>
    <numFmt numFmtId="166" formatCode="0.0%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color rgb="001F2937"/>
      <sz val="10"/>
    </font>
    <font>
      <name val="Aptos"/>
      <b val="1"/>
      <color rgb="00FFFFFF"/>
      <sz val="11"/>
    </font>
    <font>
      <name val="Aptos"/>
      <b val="1"/>
      <color rgb="001F2937"/>
      <sz val="10"/>
    </font>
  </fonts>
  <fills count="10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E6FFFB"/>
      </patternFill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C8102E"/>
      </patternFill>
    </fill>
    <fill>
      <patternFill patternType="solid">
        <fgColor rgb="0014B8A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left" vertical="center" wrapText="1"/>
    </xf>
    <xf numFmtId="164" fontId="2" fillId="6" borderId="1" applyAlignment="1" pivotButton="0" quotePrefix="0" xfId="0">
      <alignment horizontal="center" vertical="center"/>
    </xf>
    <xf numFmtId="165" fontId="2" fillId="6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" fontId="2" fillId="6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164" fontId="2" fillId="5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left" vertical="center"/>
    </xf>
    <xf numFmtId="164" fontId="2" fillId="7" borderId="1" applyAlignment="1" pivotButton="0" quotePrefix="0" xfId="0">
      <alignment horizontal="center" vertical="center"/>
    </xf>
    <xf numFmtId="166" fontId="2" fillId="7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center" vertical="center"/>
    </xf>
    <xf numFmtId="0" fontId="3" fillId="9" borderId="1" applyAlignment="1" pivotButton="0" quotePrefix="0" xfId="0">
      <alignment horizontal="center" vertical="center"/>
    </xf>
    <xf numFmtId="0" fontId="3" fillId="8" borderId="1" applyAlignment="1" pivotButton="0" quotePrefix="0" xfId="0">
      <alignment horizontal="center" vertical="center"/>
    </xf>
    <xf numFmtId="164" fontId="3" fillId="8" borderId="1" applyAlignment="1" pivotButton="0" quotePrefix="0" xfId="0">
      <alignment horizontal="center" vertical="center"/>
    </xf>
    <xf numFmtId="166" fontId="3" fillId="8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left" vertical="center" wrapText="1"/>
    </xf>
    <xf numFmtId="0" fontId="2" fillId="7" borderId="1" applyAlignment="1" pivotButton="0" quotePrefix="0" xfId="0">
      <alignment horizontal="left" vertical="center" wrapText="1"/>
    </xf>
    <xf numFmtId="164" fontId="2" fillId="6" borderId="1" applyAlignment="1" pivotButton="0" quotePrefix="0" xfId="0">
      <alignment horizontal="center" vertical="center"/>
    </xf>
    <xf numFmtId="165" fontId="2" fillId="6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164" fontId="2" fillId="7" borderId="1" applyAlignment="1" pivotButton="0" quotePrefix="0" xfId="0">
      <alignment horizontal="center" vertical="center"/>
    </xf>
    <xf numFmtId="164" fontId="3" fillId="8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ill>
        <patternFill patternType="solid">
          <fgColor rgb="00FEE2E2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FFFFFF"/>
        <sz val="10"/>
      </font>
      <fill>
        <patternFill patternType="solid">
          <fgColor rgb="00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Jours travaillés cumulés par salarié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'Synthèse'!D4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'Synthèse'!$A$5:$A$104</f>
            </numRef>
          </cat>
          <val>
            <numRef>
              <f>'Synthèse'!$D$5:$D$104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Salariés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Jours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jours suivis</a:t>
            </a:r>
          </a:p>
        </rich>
      </tx>
    </title>
    <plotArea>
      <pieChart>
        <varyColors val="1"/>
        <ser>
          <idx val="0"/>
          <order val="0"/>
          <tx>
            <strRef>
              <f>'Synthèse'!Q40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'Synthèse'!$P$41:$P$44</f>
            </numRef>
          </cat>
          <val>
            <numRef>
              <f>'Synthèse'!$Q$41:$Q$44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14</col>
      <colOff>0</colOff>
      <row>3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14</col>
      <colOff>0</colOff>
      <row>20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3" customWidth="1" min="2" max="2"/>
    <col width="25" customWidth="1" min="3" max="3"/>
    <col width="16" customWidth="1" min="4" max="4"/>
    <col width="14" customWidth="1" min="5" max="5"/>
    <col width="14" customWidth="1" min="6" max="6"/>
    <col width="14" customWidth="1" min="7" max="7"/>
    <col width="17" customWidth="1" min="8" max="8"/>
    <col width="21" customWidth="1" min="9" max="9"/>
    <col width="15" customWidth="1" min="10" max="10"/>
    <col width="25" customWidth="1" min="11" max="11"/>
    <col width="12" customWidth="1" min="12" max="12"/>
    <col width="25" customWidth="1" min="13" max="13"/>
    <col width="17" customWidth="1" min="14" max="14"/>
    <col width="18" customWidth="1" min="15" max="15"/>
    <col width="16" customWidth="1" min="16" max="16"/>
    <col width="42" customWidth="1" min="17" max="17"/>
  </cols>
  <sheetData>
    <row r="1" ht="28" customHeight="1">
      <c r="A1" s="1" t="inlineStr">
        <is>
          <t>Tableau de suivi annuel du forfait jours cadre — 2026</t>
        </is>
      </c>
    </row>
    <row r="2" ht="30" customHeight="1">
      <c r="A2" s="2" t="inlineStr">
        <is>
          <t>Saisir un relevé mensuel ou périodique par salarié. Les cellules jaunes sont à renseigner ; les colonnes Mois et Alerte suivi sont calculées automatiquement.</t>
        </is>
      </c>
    </row>
    <row r="3"/>
    <row r="4" ht="35" customHeight="1">
      <c r="A4" s="3" t="inlineStr">
        <is>
          <t>ID salarié</t>
        </is>
      </c>
      <c r="B4" s="3" t="inlineStr">
        <is>
          <t>Salarié</t>
        </is>
      </c>
      <c r="C4" s="3" t="inlineStr">
        <is>
          <t>Fonction</t>
        </is>
      </c>
      <c r="D4" s="3" t="inlineStr">
        <is>
          <t>Ville</t>
        </is>
      </c>
      <c r="E4" s="3" t="inlineStr">
        <is>
          <t>Convention</t>
        </is>
      </c>
      <c r="F4" s="3" t="inlineStr">
        <is>
          <t>Date de saisie</t>
        </is>
      </c>
      <c r="G4" s="3" t="inlineStr">
        <is>
          <t>Mois</t>
        </is>
      </c>
      <c r="H4" s="3" t="inlineStr">
        <is>
          <t>Jours travaillés</t>
        </is>
      </c>
      <c r="I4" s="3" t="inlineStr">
        <is>
          <t>Jours de repos forfait</t>
        </is>
      </c>
      <c r="J4" s="3" t="inlineStr">
        <is>
          <t>Congés payés</t>
        </is>
      </c>
      <c r="K4" s="3" t="inlineStr">
        <is>
          <t>RTT / repos supplémentaires</t>
        </is>
      </c>
      <c r="L4" s="3" t="inlineStr">
        <is>
          <t>Absences</t>
        </is>
      </c>
      <c r="M4" s="3" t="inlineStr">
        <is>
          <t>Déplacements professionnels</t>
        </is>
      </c>
      <c r="N4" s="3" t="inlineStr">
        <is>
          <t>Charge de travail</t>
        </is>
      </c>
      <c r="O4" s="3" t="inlineStr">
        <is>
          <t>Entretien réalisé</t>
        </is>
      </c>
      <c r="P4" s="3" t="inlineStr">
        <is>
          <t>Alerte suivi</t>
        </is>
      </c>
      <c r="Q4" s="3" t="inlineStr">
        <is>
          <t>Commentaires</t>
        </is>
      </c>
    </row>
    <row r="5">
      <c r="A5" s="4" t="inlineStr">
        <is>
          <t>CAD-001</t>
        </is>
      </c>
      <c r="B5" s="5" t="inlineStr">
        <is>
          <t>Camille Martin</t>
        </is>
      </c>
      <c r="C5" s="6" t="inlineStr">
        <is>
          <t>Responsable commerciale</t>
        </is>
      </c>
      <c r="D5" s="5" t="inlineStr">
        <is>
          <t>Paris</t>
        </is>
      </c>
      <c r="E5" s="28" t="n">
        <v>218</v>
      </c>
      <c r="F5" s="29" t="n">
        <v>46053</v>
      </c>
      <c r="G5" s="9">
        <f>IF(F5="","",IF(MONTH(F5)=1,"Janvier",IF(MONTH(F5)=2,"Février",IF(MONTH(F5)=3,"Mars",IF(MONTH(F5)=4,"Avril",IF(MONTH(F5)=5,"Mai",IF(MONTH(F5)=6,"Juin",IF(MONTH(F5)=7,"Juillet",IF(MONTH(F5)=8,"Août",IF(MONTH(F5)=9,"Septembre",IF(MONTH(F5)=10,"Octobre",IF(MONTH(F5)=11,"Novembre","Décembre"))))))))))))</f>
        <v/>
      </c>
      <c r="H5" s="28" t="n">
        <v>21</v>
      </c>
      <c r="I5" s="28" t="n">
        <v>1</v>
      </c>
      <c r="J5" s="28" t="n">
        <v>0</v>
      </c>
      <c r="K5" s="28" t="n">
        <v>0</v>
      </c>
      <c r="L5" s="28" t="n">
        <v>0</v>
      </c>
      <c r="M5" s="28" t="n">
        <v>4</v>
      </c>
      <c r="N5" s="10" t="n">
        <v>4</v>
      </c>
      <c r="O5" s="4" t="inlineStr">
        <is>
          <t>Oui</t>
        </is>
      </c>
      <c r="P5" s="9">
        <f>IF(OR(A5="",F5=""),"",IF(OR(N5&gt;=4,O5="Non"),"À traiter","OK"))</f>
        <v/>
      </c>
      <c r="Q5" s="6" t="inlineStr">
        <is>
          <t>Déplacements clients soutenus ; point de charge à prévoir.</t>
        </is>
      </c>
    </row>
    <row r="6">
      <c r="A6" s="4" t="inlineStr">
        <is>
          <t>CAD-002</t>
        </is>
      </c>
      <c r="B6" s="5" t="inlineStr">
        <is>
          <t>Julien Bernard</t>
        </is>
      </c>
      <c r="C6" s="6" t="inlineStr">
        <is>
          <t>Directeur de projet</t>
        </is>
      </c>
      <c r="D6" s="5" t="inlineStr">
        <is>
          <t>Lyon</t>
        </is>
      </c>
      <c r="E6" s="28" t="n">
        <v>218</v>
      </c>
      <c r="F6" s="29" t="n">
        <v>46081</v>
      </c>
      <c r="G6" s="9">
        <f>IF(F6="","",IF(MONTH(F6)=1,"Janvier",IF(MONTH(F6)=2,"Février",IF(MONTH(F6)=3,"Mars",IF(MONTH(F6)=4,"Avril",IF(MONTH(F6)=5,"Mai",IF(MONTH(F6)=6,"Juin",IF(MONTH(F6)=7,"Juillet",IF(MONTH(F6)=8,"Août",IF(MONTH(F6)=9,"Septembre",IF(MONTH(F6)=10,"Octobre",IF(MONTH(F6)=11,"Novembre","Décembre"))))))))))))</f>
        <v/>
      </c>
      <c r="H6" s="28" t="n">
        <v>20</v>
      </c>
      <c r="I6" s="28" t="n">
        <v>1</v>
      </c>
      <c r="J6" s="28" t="n">
        <v>2</v>
      </c>
      <c r="K6" s="28" t="n">
        <v>0</v>
      </c>
      <c r="L6" s="28" t="n">
        <v>0</v>
      </c>
      <c r="M6" s="28" t="n">
        <v>3</v>
      </c>
      <c r="N6" s="10" t="n">
        <v>3</v>
      </c>
      <c r="O6" s="4" t="inlineStr">
        <is>
          <t>Non</t>
        </is>
      </c>
      <c r="P6" s="9">
        <f>IF(OR(A6="",F6=""),"",IF(OR(N6&gt;=4,O6="Non"),"À traiter","OK"))</f>
        <v/>
      </c>
      <c r="Q6" s="6" t="inlineStr">
        <is>
          <t>Entretien de suivi à planifier avec le manager.</t>
        </is>
      </c>
    </row>
    <row r="7">
      <c r="A7" s="4" t="inlineStr">
        <is>
          <t>CAD-003</t>
        </is>
      </c>
      <c r="B7" s="5" t="inlineStr">
        <is>
          <t>Léa Dubois</t>
        </is>
      </c>
      <c r="C7" s="6" t="inlineStr">
        <is>
          <t>Responsable RH</t>
        </is>
      </c>
      <c r="D7" s="5" t="inlineStr">
        <is>
          <t>Marseille</t>
        </is>
      </c>
      <c r="E7" s="28" t="n">
        <v>218</v>
      </c>
      <c r="F7" s="29" t="n">
        <v>46112</v>
      </c>
      <c r="G7" s="9">
        <f>IF(F7="","",IF(MONTH(F7)=1,"Janvier",IF(MONTH(F7)=2,"Février",IF(MONTH(F7)=3,"Mars",IF(MONTH(F7)=4,"Avril",IF(MONTH(F7)=5,"Mai",IF(MONTH(F7)=6,"Juin",IF(MONTH(F7)=7,"Juillet",IF(MONTH(F7)=8,"Août",IF(MONTH(F7)=9,"Septembre",IF(MONTH(F7)=10,"Octobre",IF(MONTH(F7)=11,"Novembre","Décembre"))))))))))))</f>
        <v/>
      </c>
      <c r="H7" s="28" t="n">
        <v>19</v>
      </c>
      <c r="I7" s="28" t="n">
        <v>2</v>
      </c>
      <c r="J7" s="28" t="n">
        <v>0</v>
      </c>
      <c r="K7" s="28" t="n">
        <v>1</v>
      </c>
      <c r="L7" s="28" t="n">
        <v>0</v>
      </c>
      <c r="M7" s="28" t="n">
        <v>1</v>
      </c>
      <c r="N7" s="10" t="n">
        <v>2</v>
      </c>
      <c r="O7" s="4" t="inlineStr">
        <is>
          <t>Oui</t>
        </is>
      </c>
      <c r="P7" s="9">
        <f>IF(OR(A7="",F7=""),"",IF(OR(N7&gt;=4,O7="Non"),"À traiter","OK"))</f>
        <v/>
      </c>
      <c r="Q7" s="6" t="inlineStr">
        <is>
          <t>Charge compatible avec les objectifs de la période.</t>
        </is>
      </c>
    </row>
    <row r="8">
      <c r="A8" s="4" t="inlineStr">
        <is>
          <t>CAD-004</t>
        </is>
      </c>
      <c r="B8" s="5" t="inlineStr">
        <is>
          <t>Thomas Moreau</t>
        </is>
      </c>
      <c r="C8" s="6" t="inlineStr">
        <is>
          <t>Directeur technique</t>
        </is>
      </c>
      <c r="D8" s="5" t="inlineStr">
        <is>
          <t>Toulouse</t>
        </is>
      </c>
      <c r="E8" s="28" t="n">
        <v>218</v>
      </c>
      <c r="F8" s="29" t="n">
        <v>46142</v>
      </c>
      <c r="G8" s="9">
        <f>IF(F8="","",IF(MONTH(F8)=1,"Janvier",IF(MONTH(F8)=2,"Février",IF(MONTH(F8)=3,"Mars",IF(MONTH(F8)=4,"Avril",IF(MONTH(F8)=5,"Mai",IF(MONTH(F8)=6,"Juin",IF(MONTH(F8)=7,"Juillet",IF(MONTH(F8)=8,"Août",IF(MONTH(F8)=9,"Septembre",IF(MONTH(F8)=10,"Octobre",IF(MONTH(F8)=11,"Novembre","Décembre"))))))))))))</f>
        <v/>
      </c>
      <c r="H8" s="28" t="n">
        <v>22</v>
      </c>
      <c r="I8" s="28" t="n">
        <v>0</v>
      </c>
      <c r="J8" s="28" t="n">
        <v>0</v>
      </c>
      <c r="K8" s="28" t="n">
        <v>0</v>
      </c>
      <c r="L8" s="28" t="n">
        <v>0</v>
      </c>
      <c r="M8" s="28" t="n">
        <v>5</v>
      </c>
      <c r="N8" s="10" t="n">
        <v>5</v>
      </c>
      <c r="O8" s="4" t="inlineStr">
        <is>
          <t>Oui</t>
        </is>
      </c>
      <c r="P8" s="9">
        <f>IF(OR(A8="",F8=""),"",IF(OR(N8&gt;=4,O8="Non"),"À traiter","OK"))</f>
        <v/>
      </c>
      <c r="Q8" s="6" t="inlineStr">
        <is>
          <t>Pic de déploiement technique ; suivi renforcé recommandé.</t>
        </is>
      </c>
    </row>
    <row r="9">
      <c r="A9" s="4" t="inlineStr">
        <is>
          <t>CAD-005</t>
        </is>
      </c>
      <c r="B9" s="5" t="inlineStr">
        <is>
          <t>Chloé Laurent</t>
        </is>
      </c>
      <c r="C9" s="6" t="inlineStr">
        <is>
          <t>Responsable marketing</t>
        </is>
      </c>
      <c r="D9" s="5" t="inlineStr">
        <is>
          <t>Bordeaux</t>
        </is>
      </c>
      <c r="E9" s="28" t="n">
        <v>218</v>
      </c>
      <c r="F9" s="29" t="n">
        <v>46173</v>
      </c>
      <c r="G9" s="9">
        <f>IF(F9="","",IF(MONTH(F9)=1,"Janvier",IF(MONTH(F9)=2,"Février",IF(MONTH(F9)=3,"Mars",IF(MONTH(F9)=4,"Avril",IF(MONTH(F9)=5,"Mai",IF(MONTH(F9)=6,"Juin",IF(MONTH(F9)=7,"Juillet",IF(MONTH(F9)=8,"Août",IF(MONTH(F9)=9,"Septembre",IF(MONTH(F9)=10,"Octobre",IF(MONTH(F9)=11,"Novembre","Décembre"))))))))))))</f>
        <v/>
      </c>
      <c r="H9" s="28" t="n">
        <v>20</v>
      </c>
      <c r="I9" s="28" t="n">
        <v>1</v>
      </c>
      <c r="J9" s="28" t="n">
        <v>1</v>
      </c>
      <c r="K9" s="28" t="n">
        <v>0</v>
      </c>
      <c r="L9" s="28" t="n">
        <v>0</v>
      </c>
      <c r="M9" s="28" t="n">
        <v>2</v>
      </c>
      <c r="N9" s="10" t="n">
        <v>3</v>
      </c>
      <c r="O9" s="4" t="inlineStr">
        <is>
          <t>Oui</t>
        </is>
      </c>
      <c r="P9" s="9">
        <f>IF(OR(A9="",F9=""),"",IF(OR(N9&gt;=4,O9="Non"),"À traiter","OK"))</f>
        <v/>
      </c>
      <c r="Q9" s="6" t="inlineStr">
        <is>
          <t>Campagne printemps finalisée dans les délais.</t>
        </is>
      </c>
    </row>
    <row r="10">
      <c r="A10" s="4" t="inlineStr">
        <is>
          <t>CAD-006</t>
        </is>
      </c>
      <c r="B10" s="5" t="inlineStr">
        <is>
          <t>Nicolas Petit</t>
        </is>
      </c>
      <c r="C10" s="6" t="inlineStr">
        <is>
          <t>Consultant senior</t>
        </is>
      </c>
      <c r="D10" s="5" t="inlineStr">
        <is>
          <t>Lille</t>
        </is>
      </c>
      <c r="E10" s="28" t="n">
        <v>218</v>
      </c>
      <c r="F10" s="29" t="n">
        <v>46203</v>
      </c>
      <c r="G10" s="9">
        <f>IF(F10="","",IF(MONTH(F10)=1,"Janvier",IF(MONTH(F10)=2,"Février",IF(MONTH(F10)=3,"Mars",IF(MONTH(F10)=4,"Avril",IF(MONTH(F10)=5,"Mai",IF(MONTH(F10)=6,"Juin",IF(MONTH(F10)=7,"Juillet",IF(MONTH(F10)=8,"Août",IF(MONTH(F10)=9,"Septembre",IF(MONTH(F10)=10,"Octobre",IF(MONTH(F10)=11,"Novembre","Décembre"))))))))))))</f>
        <v/>
      </c>
      <c r="H10" s="28" t="n">
        <v>18</v>
      </c>
      <c r="I10" s="28" t="n">
        <v>2</v>
      </c>
      <c r="J10" s="28" t="n">
        <v>2</v>
      </c>
      <c r="K10" s="28" t="n">
        <v>1</v>
      </c>
      <c r="L10" s="28" t="n">
        <v>0</v>
      </c>
      <c r="M10" s="28" t="n">
        <v>5</v>
      </c>
      <c r="N10" s="10" t="n">
        <v>2</v>
      </c>
      <c r="O10" s="4" t="inlineStr">
        <is>
          <t>Oui</t>
        </is>
      </c>
      <c r="P10" s="9">
        <f>IF(OR(A10="",F10=""),"",IF(OR(N10&gt;=4,O10="Non"),"À traiter","OK"))</f>
        <v/>
      </c>
      <c r="Q10" s="6" t="inlineStr">
        <is>
          <t>Repos et congés pris conformément au planning.</t>
        </is>
      </c>
    </row>
    <row r="11">
      <c r="A11" s="4" t="inlineStr">
        <is>
          <t>CAD-007</t>
        </is>
      </c>
      <c r="B11" s="5" t="inlineStr">
        <is>
          <t>Manon Girard</t>
        </is>
      </c>
      <c r="C11" s="6" t="inlineStr">
        <is>
          <t>Directrice administrative</t>
        </is>
      </c>
      <c r="D11" s="5" t="inlineStr">
        <is>
          <t>Nantes</t>
        </is>
      </c>
      <c r="E11" s="28" t="n">
        <v>218</v>
      </c>
      <c r="F11" s="29" t="n">
        <v>46234</v>
      </c>
      <c r="G11" s="9">
        <f>IF(F11="","",IF(MONTH(F11)=1,"Janvier",IF(MONTH(F11)=2,"Février",IF(MONTH(F11)=3,"Mars",IF(MONTH(F11)=4,"Avril",IF(MONTH(F11)=5,"Mai",IF(MONTH(F11)=6,"Juin",IF(MONTH(F11)=7,"Juillet",IF(MONTH(F11)=8,"Août",IF(MONTH(F11)=9,"Septembre",IF(MONTH(F11)=10,"Octobre",IF(MONTH(F11)=11,"Novembre","Décembre"))))))))))))</f>
        <v/>
      </c>
      <c r="H11" s="28" t="n">
        <v>21</v>
      </c>
      <c r="I11" s="28" t="n">
        <v>1</v>
      </c>
      <c r="J11" s="28" t="n">
        <v>0</v>
      </c>
      <c r="K11" s="28" t="n">
        <v>0</v>
      </c>
      <c r="L11" s="28" t="n">
        <v>1</v>
      </c>
      <c r="M11" s="28" t="n">
        <v>1</v>
      </c>
      <c r="N11" s="10" t="n">
        <v>4</v>
      </c>
      <c r="O11" s="4" t="inlineStr">
        <is>
          <t>Oui</t>
        </is>
      </c>
      <c r="P11" s="9">
        <f>IF(OR(A11="",F11=""),"",IF(OR(N11&gt;=4,O11="Non"),"À traiter","OK"))</f>
        <v/>
      </c>
      <c r="Q11" s="6" t="inlineStr">
        <is>
          <t>Absence courte signalée ; reprise normale.</t>
        </is>
      </c>
    </row>
    <row r="12">
      <c r="A12" s="4" t="inlineStr">
        <is>
          <t>CAD-008</t>
        </is>
      </c>
      <c r="B12" s="5" t="inlineStr">
        <is>
          <t>Antoine Robert</t>
        </is>
      </c>
      <c r="C12" s="6" t="inlineStr">
        <is>
          <t>Responsable informatique</t>
        </is>
      </c>
      <c r="D12" s="5" t="inlineStr">
        <is>
          <t>Strasbourg</t>
        </is>
      </c>
      <c r="E12" s="28" t="n">
        <v>218</v>
      </c>
      <c r="F12" s="29" t="n">
        <v>46265</v>
      </c>
      <c r="G12" s="9">
        <f>IF(F12="","",IF(MONTH(F12)=1,"Janvier",IF(MONTH(F12)=2,"Février",IF(MONTH(F12)=3,"Mars",IF(MONTH(F12)=4,"Avril",IF(MONTH(F12)=5,"Mai",IF(MONTH(F12)=6,"Juin",IF(MONTH(F12)=7,"Juillet",IF(MONTH(F12)=8,"Août",IF(MONTH(F12)=9,"Septembre",IF(MONTH(F12)=10,"Octobre",IF(MONTH(F12)=11,"Novembre","Décembre"))))))))))))</f>
        <v/>
      </c>
      <c r="H12" s="28" t="n">
        <v>22</v>
      </c>
      <c r="I12" s="28" t="n">
        <v>0</v>
      </c>
      <c r="J12" s="28" t="n">
        <v>0</v>
      </c>
      <c r="K12" s="28" t="n">
        <v>0</v>
      </c>
      <c r="L12" s="28" t="n">
        <v>0</v>
      </c>
      <c r="M12" s="28" t="n">
        <v>3</v>
      </c>
      <c r="N12" s="10" t="n">
        <v>4</v>
      </c>
      <c r="O12" s="4" t="inlineStr">
        <is>
          <t>Oui</t>
        </is>
      </c>
      <c r="P12" s="9">
        <f>IF(OR(A12="",F12=""),"",IF(OR(N12&gt;=4,O12="Non"),"À traiter","OK"))</f>
        <v/>
      </c>
      <c r="Q12" s="6" t="inlineStr">
        <is>
          <t>Charge élevée liée à la migration du système.</t>
        </is>
      </c>
    </row>
    <row r="13">
      <c r="A13" s="4" t="inlineStr">
        <is>
          <t>CAD-009</t>
        </is>
      </c>
      <c r="B13" s="5" t="inlineStr">
        <is>
          <t>Sarah Fontaine</t>
        </is>
      </c>
      <c r="C13" s="6" t="inlineStr">
        <is>
          <t>Responsable qualité</t>
        </is>
      </c>
      <c r="D13" s="5" t="inlineStr">
        <is>
          <t>Rennes</t>
        </is>
      </c>
      <c r="E13" s="28" t="n">
        <v>218</v>
      </c>
      <c r="F13" s="29" t="n">
        <v>46295</v>
      </c>
      <c r="G13" s="9">
        <f>IF(F13="","",IF(MONTH(F13)=1,"Janvier",IF(MONTH(F13)=2,"Février",IF(MONTH(F13)=3,"Mars",IF(MONTH(F13)=4,"Avril",IF(MONTH(F13)=5,"Mai",IF(MONTH(F13)=6,"Juin",IF(MONTH(F13)=7,"Juillet",IF(MONTH(F13)=8,"Août",IF(MONTH(F13)=9,"Septembre",IF(MONTH(F13)=10,"Octobre",IF(MONTH(F13)=11,"Novembre","Décembre"))))))))))))</f>
        <v/>
      </c>
      <c r="H13" s="28" t="n">
        <v>19</v>
      </c>
      <c r="I13" s="28" t="n">
        <v>2</v>
      </c>
      <c r="J13" s="28" t="n">
        <v>1</v>
      </c>
      <c r="K13" s="28" t="n">
        <v>1</v>
      </c>
      <c r="L13" s="28" t="n">
        <v>1</v>
      </c>
      <c r="M13" s="28" t="n">
        <v>2</v>
      </c>
      <c r="N13" s="10" t="n">
        <v>3</v>
      </c>
      <c r="O13" s="4" t="inlineStr">
        <is>
          <t>Non</t>
        </is>
      </c>
      <c r="P13" s="9">
        <f>IF(OR(A13="",F13=""),"",IF(OR(N13&gt;=4,O13="Non"),"À traiter","OK"))</f>
        <v/>
      </c>
      <c r="Q13" s="6" t="inlineStr">
        <is>
          <t>Entretien à reprogrammer après déplacement professionnel.</t>
        </is>
      </c>
    </row>
    <row r="14">
      <c r="A14" s="4" t="n"/>
      <c r="B14" s="5" t="n"/>
      <c r="C14" s="6" t="n"/>
      <c r="D14" s="5" t="n"/>
      <c r="E14" s="28" t="n"/>
      <c r="F14" s="29" t="n"/>
      <c r="G14" s="9">
        <f>IF(F14="","",IF(MONTH(F14)=1,"Janvier",IF(MONTH(F14)=2,"Février",IF(MONTH(F14)=3,"Mars",IF(MONTH(F14)=4,"Avril",IF(MONTH(F14)=5,"Mai",IF(MONTH(F14)=6,"Juin",IF(MONTH(F14)=7,"Juillet",IF(MONTH(F14)=8,"Août",IF(MONTH(F14)=9,"Septembre",IF(MONTH(F14)=10,"Octobre",IF(MONTH(F14)=11,"Novembre","Décembre"))))))))))))</f>
        <v/>
      </c>
      <c r="H14" s="28" t="n"/>
      <c r="I14" s="28" t="n"/>
      <c r="J14" s="28" t="n"/>
      <c r="K14" s="28" t="n"/>
      <c r="L14" s="28" t="n"/>
      <c r="M14" s="28" t="n"/>
      <c r="N14" s="10" t="n"/>
      <c r="O14" s="4" t="n"/>
      <c r="P14" s="9">
        <f>IF(OR(A14="",F14=""),"",IF(OR(N14&gt;=4,O14="Non"),"À traiter","OK"))</f>
        <v/>
      </c>
      <c r="Q14" s="6" t="n"/>
    </row>
    <row r="15">
      <c r="A15" s="4" t="n"/>
      <c r="B15" s="5" t="n"/>
      <c r="C15" s="6" t="n"/>
      <c r="D15" s="5" t="n"/>
      <c r="E15" s="28" t="n"/>
      <c r="F15" s="29" t="n"/>
      <c r="G15" s="9">
        <f>IF(F15="","",IF(MONTH(F15)=1,"Janvier",IF(MONTH(F15)=2,"Février",IF(MONTH(F15)=3,"Mars",IF(MONTH(F15)=4,"Avril",IF(MONTH(F15)=5,"Mai",IF(MONTH(F15)=6,"Juin",IF(MONTH(F15)=7,"Juillet",IF(MONTH(F15)=8,"Août",IF(MONTH(F15)=9,"Septembre",IF(MONTH(F15)=10,"Octobre",IF(MONTH(F15)=11,"Novembre","Décembre"))))))))))))</f>
        <v/>
      </c>
      <c r="H15" s="28" t="n"/>
      <c r="I15" s="28" t="n"/>
      <c r="J15" s="28" t="n"/>
      <c r="K15" s="28" t="n"/>
      <c r="L15" s="28" t="n"/>
      <c r="M15" s="28" t="n"/>
      <c r="N15" s="10" t="n"/>
      <c r="O15" s="4" t="n"/>
      <c r="P15" s="9">
        <f>IF(OR(A15="",F15=""),"",IF(OR(N15&gt;=4,O15="Non"),"À traiter","OK"))</f>
        <v/>
      </c>
      <c r="Q15" s="6" t="n"/>
    </row>
    <row r="16">
      <c r="A16" s="4" t="n"/>
      <c r="B16" s="5" t="n"/>
      <c r="C16" s="6" t="n"/>
      <c r="D16" s="5" t="n"/>
      <c r="E16" s="28" t="n"/>
      <c r="F16" s="29" t="n"/>
      <c r="G16" s="9">
        <f>IF(F16="","",IF(MONTH(F16)=1,"Janvier",IF(MONTH(F16)=2,"Février",IF(MONTH(F16)=3,"Mars",IF(MONTH(F16)=4,"Avril",IF(MONTH(F16)=5,"Mai",IF(MONTH(F16)=6,"Juin",IF(MONTH(F16)=7,"Juillet",IF(MONTH(F16)=8,"Août",IF(MONTH(F16)=9,"Septembre",IF(MONTH(F16)=10,"Octobre",IF(MONTH(F16)=11,"Novembre","Décembre"))))))))))))</f>
        <v/>
      </c>
      <c r="H16" s="28" t="n"/>
      <c r="I16" s="28" t="n"/>
      <c r="J16" s="28" t="n"/>
      <c r="K16" s="28" t="n"/>
      <c r="L16" s="28" t="n"/>
      <c r="M16" s="28" t="n"/>
      <c r="N16" s="10" t="n"/>
      <c r="O16" s="4" t="n"/>
      <c r="P16" s="9">
        <f>IF(OR(A16="",F16=""),"",IF(OR(N16&gt;=4,O16="Non"),"À traiter","OK"))</f>
        <v/>
      </c>
      <c r="Q16" s="6" t="n"/>
    </row>
    <row r="17">
      <c r="A17" s="4" t="n"/>
      <c r="B17" s="5" t="n"/>
      <c r="C17" s="6" t="n"/>
      <c r="D17" s="5" t="n"/>
      <c r="E17" s="28" t="n"/>
      <c r="F17" s="29" t="n"/>
      <c r="G17" s="9">
        <f>IF(F17="","",IF(MONTH(F17)=1,"Janvier",IF(MONTH(F17)=2,"Février",IF(MONTH(F17)=3,"Mars",IF(MONTH(F17)=4,"Avril",IF(MONTH(F17)=5,"Mai",IF(MONTH(F17)=6,"Juin",IF(MONTH(F17)=7,"Juillet",IF(MONTH(F17)=8,"Août",IF(MONTH(F17)=9,"Septembre",IF(MONTH(F17)=10,"Octobre",IF(MONTH(F17)=11,"Novembre","Décembre"))))))))))))</f>
        <v/>
      </c>
      <c r="H17" s="28" t="n"/>
      <c r="I17" s="28" t="n"/>
      <c r="J17" s="28" t="n"/>
      <c r="K17" s="28" t="n"/>
      <c r="L17" s="28" t="n"/>
      <c r="M17" s="28" t="n"/>
      <c r="N17" s="10" t="n"/>
      <c r="O17" s="4" t="n"/>
      <c r="P17" s="9">
        <f>IF(OR(A17="",F17=""),"",IF(OR(N17&gt;=4,O17="Non"),"À traiter","OK"))</f>
        <v/>
      </c>
      <c r="Q17" s="6" t="n"/>
    </row>
    <row r="18">
      <c r="A18" s="4" t="n"/>
      <c r="B18" s="5" t="n"/>
      <c r="C18" s="6" t="n"/>
      <c r="D18" s="5" t="n"/>
      <c r="E18" s="28" t="n"/>
      <c r="F18" s="29" t="n"/>
      <c r="G18" s="9">
        <f>IF(F18="","",IF(MONTH(F18)=1,"Janvier",IF(MONTH(F18)=2,"Février",IF(MONTH(F18)=3,"Mars",IF(MONTH(F18)=4,"Avril",IF(MONTH(F18)=5,"Mai",IF(MONTH(F18)=6,"Juin",IF(MONTH(F18)=7,"Juillet",IF(MONTH(F18)=8,"Août",IF(MONTH(F18)=9,"Septembre",IF(MONTH(F18)=10,"Octobre",IF(MONTH(F18)=11,"Novembre","Décembre"))))))))))))</f>
        <v/>
      </c>
      <c r="H18" s="28" t="n"/>
      <c r="I18" s="28" t="n"/>
      <c r="J18" s="28" t="n"/>
      <c r="K18" s="28" t="n"/>
      <c r="L18" s="28" t="n"/>
      <c r="M18" s="28" t="n"/>
      <c r="N18" s="10" t="n"/>
      <c r="O18" s="4" t="n"/>
      <c r="P18" s="9">
        <f>IF(OR(A18="",F18=""),"",IF(OR(N18&gt;=4,O18="Non"),"À traiter","OK"))</f>
        <v/>
      </c>
      <c r="Q18" s="6" t="n"/>
    </row>
    <row r="19">
      <c r="A19" s="4" t="n"/>
      <c r="B19" s="5" t="n"/>
      <c r="C19" s="6" t="n"/>
      <c r="D19" s="5" t="n"/>
      <c r="E19" s="28" t="n"/>
      <c r="F19" s="29" t="n"/>
      <c r="G19" s="9">
        <f>IF(F19="","",IF(MONTH(F19)=1,"Janvier",IF(MONTH(F19)=2,"Février",IF(MONTH(F19)=3,"Mars",IF(MONTH(F19)=4,"Avril",IF(MONTH(F19)=5,"Mai",IF(MONTH(F19)=6,"Juin",IF(MONTH(F19)=7,"Juillet",IF(MONTH(F19)=8,"Août",IF(MONTH(F19)=9,"Septembre",IF(MONTH(F19)=10,"Octobre",IF(MONTH(F19)=11,"Novembre","Décembre"))))))))))))</f>
        <v/>
      </c>
      <c r="H19" s="28" t="n"/>
      <c r="I19" s="28" t="n"/>
      <c r="J19" s="28" t="n"/>
      <c r="K19" s="28" t="n"/>
      <c r="L19" s="28" t="n"/>
      <c r="M19" s="28" t="n"/>
      <c r="N19" s="10" t="n"/>
      <c r="O19" s="4" t="n"/>
      <c r="P19" s="9">
        <f>IF(OR(A19="",F19=""),"",IF(OR(N19&gt;=4,O19="Non"),"À traiter","OK"))</f>
        <v/>
      </c>
      <c r="Q19" s="6" t="n"/>
    </row>
    <row r="20">
      <c r="A20" s="4" t="n"/>
      <c r="B20" s="5" t="n"/>
      <c r="C20" s="6" t="n"/>
      <c r="D20" s="5" t="n"/>
      <c r="E20" s="28" t="n"/>
      <c r="F20" s="29" t="n"/>
      <c r="G20" s="9">
        <f>IF(F20="","",IF(MONTH(F20)=1,"Janvier",IF(MONTH(F20)=2,"Février",IF(MONTH(F20)=3,"Mars",IF(MONTH(F20)=4,"Avril",IF(MONTH(F20)=5,"Mai",IF(MONTH(F20)=6,"Juin",IF(MONTH(F20)=7,"Juillet",IF(MONTH(F20)=8,"Août",IF(MONTH(F20)=9,"Septembre",IF(MONTH(F20)=10,"Octobre",IF(MONTH(F20)=11,"Novembre","Décembre"))))))))))))</f>
        <v/>
      </c>
      <c r="H20" s="28" t="n"/>
      <c r="I20" s="28" t="n"/>
      <c r="J20" s="28" t="n"/>
      <c r="K20" s="28" t="n"/>
      <c r="L20" s="28" t="n"/>
      <c r="M20" s="28" t="n"/>
      <c r="N20" s="10" t="n"/>
      <c r="O20" s="4" t="n"/>
      <c r="P20" s="9">
        <f>IF(OR(A20="",F20=""),"",IF(OR(N20&gt;=4,O20="Non"),"À traiter","OK"))</f>
        <v/>
      </c>
      <c r="Q20" s="6" t="n"/>
    </row>
    <row r="21">
      <c r="A21" s="4" t="n"/>
      <c r="B21" s="5" t="n"/>
      <c r="C21" s="6" t="n"/>
      <c r="D21" s="5" t="n"/>
      <c r="E21" s="28" t="n"/>
      <c r="F21" s="29" t="n"/>
      <c r="G21" s="9">
        <f>IF(F21="","",IF(MONTH(F21)=1,"Janvier",IF(MONTH(F21)=2,"Février",IF(MONTH(F21)=3,"Mars",IF(MONTH(F21)=4,"Avril",IF(MONTH(F21)=5,"Mai",IF(MONTH(F21)=6,"Juin",IF(MONTH(F21)=7,"Juillet",IF(MONTH(F21)=8,"Août",IF(MONTH(F21)=9,"Septembre",IF(MONTH(F21)=10,"Octobre",IF(MONTH(F21)=11,"Novembre","Décembre"))))))))))))</f>
        <v/>
      </c>
      <c r="H21" s="28" t="n"/>
      <c r="I21" s="28" t="n"/>
      <c r="J21" s="28" t="n"/>
      <c r="K21" s="28" t="n"/>
      <c r="L21" s="28" t="n"/>
      <c r="M21" s="28" t="n"/>
      <c r="N21" s="10" t="n"/>
      <c r="O21" s="4" t="n"/>
      <c r="P21" s="9">
        <f>IF(OR(A21="",F21=""),"",IF(OR(N21&gt;=4,O21="Non"),"À traiter","OK"))</f>
        <v/>
      </c>
      <c r="Q21" s="6" t="n"/>
    </row>
    <row r="22">
      <c r="A22" s="4" t="n"/>
      <c r="B22" s="5" t="n"/>
      <c r="C22" s="6" t="n"/>
      <c r="D22" s="5" t="n"/>
      <c r="E22" s="28" t="n"/>
      <c r="F22" s="29" t="n"/>
      <c r="G22" s="9">
        <f>IF(F22="","",IF(MONTH(F22)=1,"Janvier",IF(MONTH(F22)=2,"Février",IF(MONTH(F22)=3,"Mars",IF(MONTH(F22)=4,"Avril",IF(MONTH(F22)=5,"Mai",IF(MONTH(F22)=6,"Juin",IF(MONTH(F22)=7,"Juillet",IF(MONTH(F22)=8,"Août",IF(MONTH(F22)=9,"Septembre",IF(MONTH(F22)=10,"Octobre",IF(MONTH(F22)=11,"Novembre","Décembre"))))))))))))</f>
        <v/>
      </c>
      <c r="H22" s="28" t="n"/>
      <c r="I22" s="28" t="n"/>
      <c r="J22" s="28" t="n"/>
      <c r="K22" s="28" t="n"/>
      <c r="L22" s="28" t="n"/>
      <c r="M22" s="28" t="n"/>
      <c r="N22" s="10" t="n"/>
      <c r="O22" s="4" t="n"/>
      <c r="P22" s="9">
        <f>IF(OR(A22="",F22=""),"",IF(OR(N22&gt;=4,O22="Non"),"À traiter","OK"))</f>
        <v/>
      </c>
      <c r="Q22" s="6" t="n"/>
    </row>
    <row r="23">
      <c r="A23" s="4" t="n"/>
      <c r="B23" s="5" t="n"/>
      <c r="C23" s="6" t="n"/>
      <c r="D23" s="5" t="n"/>
      <c r="E23" s="28" t="n"/>
      <c r="F23" s="29" t="n"/>
      <c r="G23" s="9">
        <f>IF(F23="","",IF(MONTH(F23)=1,"Janvier",IF(MONTH(F23)=2,"Février",IF(MONTH(F23)=3,"Mars",IF(MONTH(F23)=4,"Avril",IF(MONTH(F23)=5,"Mai",IF(MONTH(F23)=6,"Juin",IF(MONTH(F23)=7,"Juillet",IF(MONTH(F23)=8,"Août",IF(MONTH(F23)=9,"Septembre",IF(MONTH(F23)=10,"Octobre",IF(MONTH(F23)=11,"Novembre","Décembre"))))))))))))</f>
        <v/>
      </c>
      <c r="H23" s="28" t="n"/>
      <c r="I23" s="28" t="n"/>
      <c r="J23" s="28" t="n"/>
      <c r="K23" s="28" t="n"/>
      <c r="L23" s="28" t="n"/>
      <c r="M23" s="28" t="n"/>
      <c r="N23" s="10" t="n"/>
      <c r="O23" s="4" t="n"/>
      <c r="P23" s="9">
        <f>IF(OR(A23="",F23=""),"",IF(OR(N23&gt;=4,O23="Non"),"À traiter","OK"))</f>
        <v/>
      </c>
      <c r="Q23" s="6" t="n"/>
    </row>
    <row r="24">
      <c r="A24" s="4" t="n"/>
      <c r="B24" s="5" t="n"/>
      <c r="C24" s="6" t="n"/>
      <c r="D24" s="5" t="n"/>
      <c r="E24" s="28" t="n"/>
      <c r="F24" s="29" t="n"/>
      <c r="G24" s="9">
        <f>IF(F24="","",IF(MONTH(F24)=1,"Janvier",IF(MONTH(F24)=2,"Février",IF(MONTH(F24)=3,"Mars",IF(MONTH(F24)=4,"Avril",IF(MONTH(F24)=5,"Mai",IF(MONTH(F24)=6,"Juin",IF(MONTH(F24)=7,"Juillet",IF(MONTH(F24)=8,"Août",IF(MONTH(F24)=9,"Septembre",IF(MONTH(F24)=10,"Octobre",IF(MONTH(F24)=11,"Novembre","Décembre"))))))))))))</f>
        <v/>
      </c>
      <c r="H24" s="28" t="n"/>
      <c r="I24" s="28" t="n"/>
      <c r="J24" s="28" t="n"/>
      <c r="K24" s="28" t="n"/>
      <c r="L24" s="28" t="n"/>
      <c r="M24" s="28" t="n"/>
      <c r="N24" s="10" t="n"/>
      <c r="O24" s="4" t="n"/>
      <c r="P24" s="9">
        <f>IF(OR(A24="",F24=""),"",IF(OR(N24&gt;=4,O24="Non"),"À traiter","OK"))</f>
        <v/>
      </c>
      <c r="Q24" s="6" t="n"/>
    </row>
    <row r="25">
      <c r="A25" s="4" t="n"/>
      <c r="B25" s="5" t="n"/>
      <c r="C25" s="6" t="n"/>
      <c r="D25" s="5" t="n"/>
      <c r="E25" s="28" t="n"/>
      <c r="F25" s="29" t="n"/>
      <c r="G25" s="9">
        <f>IF(F25="","",IF(MONTH(F25)=1,"Janvier",IF(MONTH(F25)=2,"Février",IF(MONTH(F25)=3,"Mars",IF(MONTH(F25)=4,"Avril",IF(MONTH(F25)=5,"Mai",IF(MONTH(F25)=6,"Juin",IF(MONTH(F25)=7,"Juillet",IF(MONTH(F25)=8,"Août",IF(MONTH(F25)=9,"Septembre",IF(MONTH(F25)=10,"Octobre",IF(MONTH(F25)=11,"Novembre","Décembre"))))))))))))</f>
        <v/>
      </c>
      <c r="H25" s="28" t="n"/>
      <c r="I25" s="28" t="n"/>
      <c r="J25" s="28" t="n"/>
      <c r="K25" s="28" t="n"/>
      <c r="L25" s="28" t="n"/>
      <c r="M25" s="28" t="n"/>
      <c r="N25" s="10" t="n"/>
      <c r="O25" s="4" t="n"/>
      <c r="P25" s="9">
        <f>IF(OR(A25="",F25=""),"",IF(OR(N25&gt;=4,O25="Non"),"À traiter","OK"))</f>
        <v/>
      </c>
      <c r="Q25" s="6" t="n"/>
    </row>
    <row r="26">
      <c r="A26" s="4" t="n"/>
      <c r="B26" s="5" t="n"/>
      <c r="C26" s="6" t="n"/>
      <c r="D26" s="5" t="n"/>
      <c r="E26" s="28" t="n"/>
      <c r="F26" s="29" t="n"/>
      <c r="G26" s="9">
        <f>IF(F26="","",IF(MONTH(F26)=1,"Janvier",IF(MONTH(F26)=2,"Février",IF(MONTH(F26)=3,"Mars",IF(MONTH(F26)=4,"Avril",IF(MONTH(F26)=5,"Mai",IF(MONTH(F26)=6,"Juin",IF(MONTH(F26)=7,"Juillet",IF(MONTH(F26)=8,"Août",IF(MONTH(F26)=9,"Septembre",IF(MONTH(F26)=10,"Octobre",IF(MONTH(F26)=11,"Novembre","Décembre"))))))))))))</f>
        <v/>
      </c>
      <c r="H26" s="28" t="n"/>
      <c r="I26" s="28" t="n"/>
      <c r="J26" s="28" t="n"/>
      <c r="K26" s="28" t="n"/>
      <c r="L26" s="28" t="n"/>
      <c r="M26" s="28" t="n"/>
      <c r="N26" s="10" t="n"/>
      <c r="O26" s="4" t="n"/>
      <c r="P26" s="9">
        <f>IF(OR(A26="",F26=""),"",IF(OR(N26&gt;=4,O26="Non"),"À traiter","OK"))</f>
        <v/>
      </c>
      <c r="Q26" s="6" t="n"/>
    </row>
    <row r="27">
      <c r="A27" s="4" t="n"/>
      <c r="B27" s="5" t="n"/>
      <c r="C27" s="6" t="n"/>
      <c r="D27" s="5" t="n"/>
      <c r="E27" s="28" t="n"/>
      <c r="F27" s="29" t="n"/>
      <c r="G27" s="9">
        <f>IF(F27="","",IF(MONTH(F27)=1,"Janvier",IF(MONTH(F27)=2,"Février",IF(MONTH(F27)=3,"Mars",IF(MONTH(F27)=4,"Avril",IF(MONTH(F27)=5,"Mai",IF(MONTH(F27)=6,"Juin",IF(MONTH(F27)=7,"Juillet",IF(MONTH(F27)=8,"Août",IF(MONTH(F27)=9,"Septembre",IF(MONTH(F27)=10,"Octobre",IF(MONTH(F27)=11,"Novembre","Décembre"))))))))))))</f>
        <v/>
      </c>
      <c r="H27" s="28" t="n"/>
      <c r="I27" s="28" t="n"/>
      <c r="J27" s="28" t="n"/>
      <c r="K27" s="28" t="n"/>
      <c r="L27" s="28" t="n"/>
      <c r="M27" s="28" t="n"/>
      <c r="N27" s="10" t="n"/>
      <c r="O27" s="4" t="n"/>
      <c r="P27" s="9">
        <f>IF(OR(A27="",F27=""),"",IF(OR(N27&gt;=4,O27="Non"),"À traiter","OK"))</f>
        <v/>
      </c>
      <c r="Q27" s="6" t="n"/>
    </row>
    <row r="28">
      <c r="A28" s="4" t="n"/>
      <c r="B28" s="5" t="n"/>
      <c r="C28" s="6" t="n"/>
      <c r="D28" s="5" t="n"/>
      <c r="E28" s="28" t="n"/>
      <c r="F28" s="29" t="n"/>
      <c r="G28" s="9">
        <f>IF(F28="","",IF(MONTH(F28)=1,"Janvier",IF(MONTH(F28)=2,"Février",IF(MONTH(F28)=3,"Mars",IF(MONTH(F28)=4,"Avril",IF(MONTH(F28)=5,"Mai",IF(MONTH(F28)=6,"Juin",IF(MONTH(F28)=7,"Juillet",IF(MONTH(F28)=8,"Août",IF(MONTH(F28)=9,"Septembre",IF(MONTH(F28)=10,"Octobre",IF(MONTH(F28)=11,"Novembre","Décembre"))))))))))))</f>
        <v/>
      </c>
      <c r="H28" s="28" t="n"/>
      <c r="I28" s="28" t="n"/>
      <c r="J28" s="28" t="n"/>
      <c r="K28" s="28" t="n"/>
      <c r="L28" s="28" t="n"/>
      <c r="M28" s="28" t="n"/>
      <c r="N28" s="10" t="n"/>
      <c r="O28" s="4" t="n"/>
      <c r="P28" s="9">
        <f>IF(OR(A28="",F28=""),"",IF(OR(N28&gt;=4,O28="Non"),"À traiter","OK"))</f>
        <v/>
      </c>
      <c r="Q28" s="6" t="n"/>
    </row>
    <row r="29">
      <c r="A29" s="4" t="n"/>
      <c r="B29" s="5" t="n"/>
      <c r="C29" s="6" t="n"/>
      <c r="D29" s="5" t="n"/>
      <c r="E29" s="28" t="n"/>
      <c r="F29" s="29" t="n"/>
      <c r="G29" s="9">
        <f>IF(F29="","",IF(MONTH(F29)=1,"Janvier",IF(MONTH(F29)=2,"Février",IF(MONTH(F29)=3,"Mars",IF(MONTH(F29)=4,"Avril",IF(MONTH(F29)=5,"Mai",IF(MONTH(F29)=6,"Juin",IF(MONTH(F29)=7,"Juillet",IF(MONTH(F29)=8,"Août",IF(MONTH(F29)=9,"Septembre",IF(MONTH(F29)=10,"Octobre",IF(MONTH(F29)=11,"Novembre","Décembre"))))))))))))</f>
        <v/>
      </c>
      <c r="H29" s="28" t="n"/>
      <c r="I29" s="28" t="n"/>
      <c r="J29" s="28" t="n"/>
      <c r="K29" s="28" t="n"/>
      <c r="L29" s="28" t="n"/>
      <c r="M29" s="28" t="n"/>
      <c r="N29" s="10" t="n"/>
      <c r="O29" s="4" t="n"/>
      <c r="P29" s="9">
        <f>IF(OR(A29="",F29=""),"",IF(OR(N29&gt;=4,O29="Non"),"À traiter","OK"))</f>
        <v/>
      </c>
      <c r="Q29" s="6" t="n"/>
    </row>
    <row r="30">
      <c r="A30" s="4" t="n"/>
      <c r="B30" s="5" t="n"/>
      <c r="C30" s="6" t="n"/>
      <c r="D30" s="5" t="n"/>
      <c r="E30" s="28" t="n"/>
      <c r="F30" s="29" t="n"/>
      <c r="G30" s="9">
        <f>IF(F30="","",IF(MONTH(F30)=1,"Janvier",IF(MONTH(F30)=2,"Février",IF(MONTH(F30)=3,"Mars",IF(MONTH(F30)=4,"Avril",IF(MONTH(F30)=5,"Mai",IF(MONTH(F30)=6,"Juin",IF(MONTH(F30)=7,"Juillet",IF(MONTH(F30)=8,"Août",IF(MONTH(F30)=9,"Septembre",IF(MONTH(F30)=10,"Octobre",IF(MONTH(F30)=11,"Novembre","Décembre"))))))))))))</f>
        <v/>
      </c>
      <c r="H30" s="28" t="n"/>
      <c r="I30" s="28" t="n"/>
      <c r="J30" s="28" t="n"/>
      <c r="K30" s="28" t="n"/>
      <c r="L30" s="28" t="n"/>
      <c r="M30" s="28" t="n"/>
      <c r="N30" s="10" t="n"/>
      <c r="O30" s="4" t="n"/>
      <c r="P30" s="9">
        <f>IF(OR(A30="",F30=""),"",IF(OR(N30&gt;=4,O30="Non"),"À traiter","OK"))</f>
        <v/>
      </c>
      <c r="Q30" s="6" t="n"/>
    </row>
    <row r="31">
      <c r="A31" s="4" t="n"/>
      <c r="B31" s="5" t="n"/>
      <c r="C31" s="6" t="n"/>
      <c r="D31" s="5" t="n"/>
      <c r="E31" s="28" t="n"/>
      <c r="F31" s="29" t="n"/>
      <c r="G31" s="9">
        <f>IF(F31="","",IF(MONTH(F31)=1,"Janvier",IF(MONTH(F31)=2,"Février",IF(MONTH(F31)=3,"Mars",IF(MONTH(F31)=4,"Avril",IF(MONTH(F31)=5,"Mai",IF(MONTH(F31)=6,"Juin",IF(MONTH(F31)=7,"Juillet",IF(MONTH(F31)=8,"Août",IF(MONTH(F31)=9,"Septembre",IF(MONTH(F31)=10,"Octobre",IF(MONTH(F31)=11,"Novembre","Décembre"))))))))))))</f>
        <v/>
      </c>
      <c r="H31" s="28" t="n"/>
      <c r="I31" s="28" t="n"/>
      <c r="J31" s="28" t="n"/>
      <c r="K31" s="28" t="n"/>
      <c r="L31" s="28" t="n"/>
      <c r="M31" s="28" t="n"/>
      <c r="N31" s="10" t="n"/>
      <c r="O31" s="4" t="n"/>
      <c r="P31" s="9">
        <f>IF(OR(A31="",F31=""),"",IF(OR(N31&gt;=4,O31="Non"),"À traiter","OK"))</f>
        <v/>
      </c>
      <c r="Q31" s="6" t="n"/>
    </row>
    <row r="32">
      <c r="A32" s="4" t="n"/>
      <c r="B32" s="5" t="n"/>
      <c r="C32" s="6" t="n"/>
      <c r="D32" s="5" t="n"/>
      <c r="E32" s="28" t="n"/>
      <c r="F32" s="29" t="n"/>
      <c r="G32" s="9">
        <f>IF(F32="","",IF(MONTH(F32)=1,"Janvier",IF(MONTH(F32)=2,"Février",IF(MONTH(F32)=3,"Mars",IF(MONTH(F32)=4,"Avril",IF(MONTH(F32)=5,"Mai",IF(MONTH(F32)=6,"Juin",IF(MONTH(F32)=7,"Juillet",IF(MONTH(F32)=8,"Août",IF(MONTH(F32)=9,"Septembre",IF(MONTH(F32)=10,"Octobre",IF(MONTH(F32)=11,"Novembre","Décembre"))))))))))))</f>
        <v/>
      </c>
      <c r="H32" s="28" t="n"/>
      <c r="I32" s="28" t="n"/>
      <c r="J32" s="28" t="n"/>
      <c r="K32" s="28" t="n"/>
      <c r="L32" s="28" t="n"/>
      <c r="M32" s="28" t="n"/>
      <c r="N32" s="10" t="n"/>
      <c r="O32" s="4" t="n"/>
      <c r="P32" s="9">
        <f>IF(OR(A32="",F32=""),"",IF(OR(N32&gt;=4,O32="Non"),"À traiter","OK"))</f>
        <v/>
      </c>
      <c r="Q32" s="6" t="n"/>
    </row>
    <row r="33">
      <c r="A33" s="4" t="n"/>
      <c r="B33" s="5" t="n"/>
      <c r="C33" s="6" t="n"/>
      <c r="D33" s="5" t="n"/>
      <c r="E33" s="28" t="n"/>
      <c r="F33" s="29" t="n"/>
      <c r="G33" s="9">
        <f>IF(F33="","",IF(MONTH(F33)=1,"Janvier",IF(MONTH(F33)=2,"Février",IF(MONTH(F33)=3,"Mars",IF(MONTH(F33)=4,"Avril",IF(MONTH(F33)=5,"Mai",IF(MONTH(F33)=6,"Juin",IF(MONTH(F33)=7,"Juillet",IF(MONTH(F33)=8,"Août",IF(MONTH(F33)=9,"Septembre",IF(MONTH(F33)=10,"Octobre",IF(MONTH(F33)=11,"Novembre","Décembre"))))))))))))</f>
        <v/>
      </c>
      <c r="H33" s="28" t="n"/>
      <c r="I33" s="28" t="n"/>
      <c r="J33" s="28" t="n"/>
      <c r="K33" s="28" t="n"/>
      <c r="L33" s="28" t="n"/>
      <c r="M33" s="28" t="n"/>
      <c r="N33" s="10" t="n"/>
      <c r="O33" s="4" t="n"/>
      <c r="P33" s="9">
        <f>IF(OR(A33="",F33=""),"",IF(OR(N33&gt;=4,O33="Non"),"À traiter","OK"))</f>
        <v/>
      </c>
      <c r="Q33" s="6" t="n"/>
    </row>
    <row r="34">
      <c r="A34" s="4" t="n"/>
      <c r="B34" s="5" t="n"/>
      <c r="C34" s="6" t="n"/>
      <c r="D34" s="5" t="n"/>
      <c r="E34" s="28" t="n"/>
      <c r="F34" s="29" t="n"/>
      <c r="G34" s="9">
        <f>IF(F34="","",IF(MONTH(F34)=1,"Janvier",IF(MONTH(F34)=2,"Février",IF(MONTH(F34)=3,"Mars",IF(MONTH(F34)=4,"Avril",IF(MONTH(F34)=5,"Mai",IF(MONTH(F34)=6,"Juin",IF(MONTH(F34)=7,"Juillet",IF(MONTH(F34)=8,"Août",IF(MONTH(F34)=9,"Septembre",IF(MONTH(F34)=10,"Octobre",IF(MONTH(F34)=11,"Novembre","Décembre"))))))))))))</f>
        <v/>
      </c>
      <c r="H34" s="28" t="n"/>
      <c r="I34" s="28" t="n"/>
      <c r="J34" s="28" t="n"/>
      <c r="K34" s="28" t="n"/>
      <c r="L34" s="28" t="n"/>
      <c r="M34" s="28" t="n"/>
      <c r="N34" s="10" t="n"/>
      <c r="O34" s="4" t="n"/>
      <c r="P34" s="9">
        <f>IF(OR(A34="",F34=""),"",IF(OR(N34&gt;=4,O34="Non"),"À traiter","OK"))</f>
        <v/>
      </c>
      <c r="Q34" s="6" t="n"/>
    </row>
    <row r="35">
      <c r="A35" s="4" t="n"/>
      <c r="B35" s="5" t="n"/>
      <c r="C35" s="6" t="n"/>
      <c r="D35" s="5" t="n"/>
      <c r="E35" s="28" t="n"/>
      <c r="F35" s="29" t="n"/>
      <c r="G35" s="9">
        <f>IF(F35="","",IF(MONTH(F35)=1,"Janvier",IF(MONTH(F35)=2,"Février",IF(MONTH(F35)=3,"Mars",IF(MONTH(F35)=4,"Avril",IF(MONTH(F35)=5,"Mai",IF(MONTH(F35)=6,"Juin",IF(MONTH(F35)=7,"Juillet",IF(MONTH(F35)=8,"Août",IF(MONTH(F35)=9,"Septembre",IF(MONTH(F35)=10,"Octobre",IF(MONTH(F35)=11,"Novembre","Décembre"))))))))))))</f>
        <v/>
      </c>
      <c r="H35" s="28" t="n"/>
      <c r="I35" s="28" t="n"/>
      <c r="J35" s="28" t="n"/>
      <c r="K35" s="28" t="n"/>
      <c r="L35" s="28" t="n"/>
      <c r="M35" s="28" t="n"/>
      <c r="N35" s="10" t="n"/>
      <c r="O35" s="4" t="n"/>
      <c r="P35" s="9">
        <f>IF(OR(A35="",F35=""),"",IF(OR(N35&gt;=4,O35="Non"),"À traiter","OK"))</f>
        <v/>
      </c>
      <c r="Q35" s="6" t="n"/>
    </row>
    <row r="36">
      <c r="A36" s="4" t="n"/>
      <c r="B36" s="5" t="n"/>
      <c r="C36" s="6" t="n"/>
      <c r="D36" s="5" t="n"/>
      <c r="E36" s="28" t="n"/>
      <c r="F36" s="29" t="n"/>
      <c r="G36" s="9">
        <f>IF(F36="","",IF(MONTH(F36)=1,"Janvier",IF(MONTH(F36)=2,"Février",IF(MONTH(F36)=3,"Mars",IF(MONTH(F36)=4,"Avril",IF(MONTH(F36)=5,"Mai",IF(MONTH(F36)=6,"Juin",IF(MONTH(F36)=7,"Juillet",IF(MONTH(F36)=8,"Août",IF(MONTH(F36)=9,"Septembre",IF(MONTH(F36)=10,"Octobre",IF(MONTH(F36)=11,"Novembre","Décembre"))))))))))))</f>
        <v/>
      </c>
      <c r="H36" s="28" t="n"/>
      <c r="I36" s="28" t="n"/>
      <c r="J36" s="28" t="n"/>
      <c r="K36" s="28" t="n"/>
      <c r="L36" s="28" t="n"/>
      <c r="M36" s="28" t="n"/>
      <c r="N36" s="10" t="n"/>
      <c r="O36" s="4" t="n"/>
      <c r="P36" s="9">
        <f>IF(OR(A36="",F36=""),"",IF(OR(N36&gt;=4,O36="Non"),"À traiter","OK"))</f>
        <v/>
      </c>
      <c r="Q36" s="6" t="n"/>
    </row>
    <row r="37">
      <c r="A37" s="4" t="n"/>
      <c r="B37" s="5" t="n"/>
      <c r="C37" s="6" t="n"/>
      <c r="D37" s="5" t="n"/>
      <c r="E37" s="28" t="n"/>
      <c r="F37" s="29" t="n"/>
      <c r="G37" s="9">
        <f>IF(F37="","",IF(MONTH(F37)=1,"Janvier",IF(MONTH(F37)=2,"Février",IF(MONTH(F37)=3,"Mars",IF(MONTH(F37)=4,"Avril",IF(MONTH(F37)=5,"Mai",IF(MONTH(F37)=6,"Juin",IF(MONTH(F37)=7,"Juillet",IF(MONTH(F37)=8,"Août",IF(MONTH(F37)=9,"Septembre",IF(MONTH(F37)=10,"Octobre",IF(MONTH(F37)=11,"Novembre","Décembre"))))))))))))</f>
        <v/>
      </c>
      <c r="H37" s="28" t="n"/>
      <c r="I37" s="28" t="n"/>
      <c r="J37" s="28" t="n"/>
      <c r="K37" s="28" t="n"/>
      <c r="L37" s="28" t="n"/>
      <c r="M37" s="28" t="n"/>
      <c r="N37" s="10" t="n"/>
      <c r="O37" s="4" t="n"/>
      <c r="P37" s="9">
        <f>IF(OR(A37="",F37=""),"",IF(OR(N37&gt;=4,O37="Non"),"À traiter","OK"))</f>
        <v/>
      </c>
      <c r="Q37" s="6" t="n"/>
    </row>
    <row r="38">
      <c r="A38" s="4" t="n"/>
      <c r="B38" s="5" t="n"/>
      <c r="C38" s="6" t="n"/>
      <c r="D38" s="5" t="n"/>
      <c r="E38" s="28" t="n"/>
      <c r="F38" s="29" t="n"/>
      <c r="G38" s="9">
        <f>IF(F38="","",IF(MONTH(F38)=1,"Janvier",IF(MONTH(F38)=2,"Février",IF(MONTH(F38)=3,"Mars",IF(MONTH(F38)=4,"Avril",IF(MONTH(F38)=5,"Mai",IF(MONTH(F38)=6,"Juin",IF(MONTH(F38)=7,"Juillet",IF(MONTH(F38)=8,"Août",IF(MONTH(F38)=9,"Septembre",IF(MONTH(F38)=10,"Octobre",IF(MONTH(F38)=11,"Novembre","Décembre"))))))))))))</f>
        <v/>
      </c>
      <c r="H38" s="28" t="n"/>
      <c r="I38" s="28" t="n"/>
      <c r="J38" s="28" t="n"/>
      <c r="K38" s="28" t="n"/>
      <c r="L38" s="28" t="n"/>
      <c r="M38" s="28" t="n"/>
      <c r="N38" s="10" t="n"/>
      <c r="O38" s="4" t="n"/>
      <c r="P38" s="9">
        <f>IF(OR(A38="",F38=""),"",IF(OR(N38&gt;=4,O38="Non"),"À traiter","OK"))</f>
        <v/>
      </c>
      <c r="Q38" s="6" t="n"/>
    </row>
    <row r="39">
      <c r="A39" s="4" t="n"/>
      <c r="B39" s="5" t="n"/>
      <c r="C39" s="6" t="n"/>
      <c r="D39" s="5" t="n"/>
      <c r="E39" s="28" t="n"/>
      <c r="F39" s="29" t="n"/>
      <c r="G39" s="9">
        <f>IF(F39="","",IF(MONTH(F39)=1,"Janvier",IF(MONTH(F39)=2,"Février",IF(MONTH(F39)=3,"Mars",IF(MONTH(F39)=4,"Avril",IF(MONTH(F39)=5,"Mai",IF(MONTH(F39)=6,"Juin",IF(MONTH(F39)=7,"Juillet",IF(MONTH(F39)=8,"Août",IF(MONTH(F39)=9,"Septembre",IF(MONTH(F39)=10,"Octobre",IF(MONTH(F39)=11,"Novembre","Décembre"))))))))))))</f>
        <v/>
      </c>
      <c r="H39" s="28" t="n"/>
      <c r="I39" s="28" t="n"/>
      <c r="J39" s="28" t="n"/>
      <c r="K39" s="28" t="n"/>
      <c r="L39" s="28" t="n"/>
      <c r="M39" s="28" t="n"/>
      <c r="N39" s="10" t="n"/>
      <c r="O39" s="4" t="n"/>
      <c r="P39" s="9">
        <f>IF(OR(A39="",F39=""),"",IF(OR(N39&gt;=4,O39="Non"),"À traiter","OK"))</f>
        <v/>
      </c>
      <c r="Q39" s="6" t="n"/>
    </row>
    <row r="40">
      <c r="A40" s="4" t="n"/>
      <c r="B40" s="5" t="n"/>
      <c r="C40" s="6" t="n"/>
      <c r="D40" s="5" t="n"/>
      <c r="E40" s="28" t="n"/>
      <c r="F40" s="29" t="n"/>
      <c r="G40" s="9">
        <f>IF(F40="","",IF(MONTH(F40)=1,"Janvier",IF(MONTH(F40)=2,"Février",IF(MONTH(F40)=3,"Mars",IF(MONTH(F40)=4,"Avril",IF(MONTH(F40)=5,"Mai",IF(MONTH(F40)=6,"Juin",IF(MONTH(F40)=7,"Juillet",IF(MONTH(F40)=8,"Août",IF(MONTH(F40)=9,"Septembre",IF(MONTH(F40)=10,"Octobre",IF(MONTH(F40)=11,"Novembre","Décembre"))))))))))))</f>
        <v/>
      </c>
      <c r="H40" s="28" t="n"/>
      <c r="I40" s="28" t="n"/>
      <c r="J40" s="28" t="n"/>
      <c r="K40" s="28" t="n"/>
      <c r="L40" s="28" t="n"/>
      <c r="M40" s="28" t="n"/>
      <c r="N40" s="10" t="n"/>
      <c r="O40" s="4" t="n"/>
      <c r="P40" s="9">
        <f>IF(OR(A40="",F40=""),"",IF(OR(N40&gt;=4,O40="Non"),"À traiter","OK"))</f>
        <v/>
      </c>
      <c r="Q40" s="6" t="n"/>
    </row>
    <row r="41">
      <c r="A41" s="4" t="n"/>
      <c r="B41" s="5" t="n"/>
      <c r="C41" s="6" t="n"/>
      <c r="D41" s="5" t="n"/>
      <c r="E41" s="28" t="n"/>
      <c r="F41" s="29" t="n"/>
      <c r="G41" s="9">
        <f>IF(F41="","",IF(MONTH(F41)=1,"Janvier",IF(MONTH(F41)=2,"Février",IF(MONTH(F41)=3,"Mars",IF(MONTH(F41)=4,"Avril",IF(MONTH(F41)=5,"Mai",IF(MONTH(F41)=6,"Juin",IF(MONTH(F41)=7,"Juillet",IF(MONTH(F41)=8,"Août",IF(MONTH(F41)=9,"Septembre",IF(MONTH(F41)=10,"Octobre",IF(MONTH(F41)=11,"Novembre","Décembre"))))))))))))</f>
        <v/>
      </c>
      <c r="H41" s="28" t="n"/>
      <c r="I41" s="28" t="n"/>
      <c r="J41" s="28" t="n"/>
      <c r="K41" s="28" t="n"/>
      <c r="L41" s="28" t="n"/>
      <c r="M41" s="28" t="n"/>
      <c r="N41" s="10" t="n"/>
      <c r="O41" s="4" t="n"/>
      <c r="P41" s="9">
        <f>IF(OR(A41="",F41=""),"",IF(OR(N41&gt;=4,O41="Non"),"À traiter","OK"))</f>
        <v/>
      </c>
      <c r="Q41" s="6" t="n"/>
    </row>
    <row r="42">
      <c r="A42" s="4" t="n"/>
      <c r="B42" s="5" t="n"/>
      <c r="C42" s="6" t="n"/>
      <c r="D42" s="5" t="n"/>
      <c r="E42" s="28" t="n"/>
      <c r="F42" s="29" t="n"/>
      <c r="G42" s="9">
        <f>IF(F42="","",IF(MONTH(F42)=1,"Janvier",IF(MONTH(F42)=2,"Février",IF(MONTH(F42)=3,"Mars",IF(MONTH(F42)=4,"Avril",IF(MONTH(F42)=5,"Mai",IF(MONTH(F42)=6,"Juin",IF(MONTH(F42)=7,"Juillet",IF(MONTH(F42)=8,"Août",IF(MONTH(F42)=9,"Septembre",IF(MONTH(F42)=10,"Octobre",IF(MONTH(F42)=11,"Novembre","Décembre"))))))))))))</f>
        <v/>
      </c>
      <c r="H42" s="28" t="n"/>
      <c r="I42" s="28" t="n"/>
      <c r="J42" s="28" t="n"/>
      <c r="K42" s="28" t="n"/>
      <c r="L42" s="28" t="n"/>
      <c r="M42" s="28" t="n"/>
      <c r="N42" s="10" t="n"/>
      <c r="O42" s="4" t="n"/>
      <c r="P42" s="9">
        <f>IF(OR(A42="",F42=""),"",IF(OR(N42&gt;=4,O42="Non"),"À traiter","OK"))</f>
        <v/>
      </c>
      <c r="Q42" s="6" t="n"/>
    </row>
    <row r="43">
      <c r="A43" s="4" t="n"/>
      <c r="B43" s="5" t="n"/>
      <c r="C43" s="6" t="n"/>
      <c r="D43" s="5" t="n"/>
      <c r="E43" s="28" t="n"/>
      <c r="F43" s="29" t="n"/>
      <c r="G43" s="9">
        <f>IF(F43="","",IF(MONTH(F43)=1,"Janvier",IF(MONTH(F43)=2,"Février",IF(MONTH(F43)=3,"Mars",IF(MONTH(F43)=4,"Avril",IF(MONTH(F43)=5,"Mai",IF(MONTH(F43)=6,"Juin",IF(MONTH(F43)=7,"Juillet",IF(MONTH(F43)=8,"Août",IF(MONTH(F43)=9,"Septembre",IF(MONTH(F43)=10,"Octobre",IF(MONTH(F43)=11,"Novembre","Décembre"))))))))))))</f>
        <v/>
      </c>
      <c r="H43" s="28" t="n"/>
      <c r="I43" s="28" t="n"/>
      <c r="J43" s="28" t="n"/>
      <c r="K43" s="28" t="n"/>
      <c r="L43" s="28" t="n"/>
      <c r="M43" s="28" t="n"/>
      <c r="N43" s="10" t="n"/>
      <c r="O43" s="4" t="n"/>
      <c r="P43" s="9">
        <f>IF(OR(A43="",F43=""),"",IF(OR(N43&gt;=4,O43="Non"),"À traiter","OK"))</f>
        <v/>
      </c>
      <c r="Q43" s="6" t="n"/>
    </row>
    <row r="44">
      <c r="A44" s="4" t="n"/>
      <c r="B44" s="5" t="n"/>
      <c r="C44" s="6" t="n"/>
      <c r="D44" s="5" t="n"/>
      <c r="E44" s="28" t="n"/>
      <c r="F44" s="29" t="n"/>
      <c r="G44" s="9">
        <f>IF(F44="","",IF(MONTH(F44)=1,"Janvier",IF(MONTH(F44)=2,"Février",IF(MONTH(F44)=3,"Mars",IF(MONTH(F44)=4,"Avril",IF(MONTH(F44)=5,"Mai",IF(MONTH(F44)=6,"Juin",IF(MONTH(F44)=7,"Juillet",IF(MONTH(F44)=8,"Août",IF(MONTH(F44)=9,"Septembre",IF(MONTH(F44)=10,"Octobre",IF(MONTH(F44)=11,"Novembre","Décembre"))))))))))))</f>
        <v/>
      </c>
      <c r="H44" s="28" t="n"/>
      <c r="I44" s="28" t="n"/>
      <c r="J44" s="28" t="n"/>
      <c r="K44" s="28" t="n"/>
      <c r="L44" s="28" t="n"/>
      <c r="M44" s="28" t="n"/>
      <c r="N44" s="10" t="n"/>
      <c r="O44" s="4" t="n"/>
      <c r="P44" s="9">
        <f>IF(OR(A44="",F44=""),"",IF(OR(N44&gt;=4,O44="Non"),"À traiter","OK"))</f>
        <v/>
      </c>
      <c r="Q44" s="6" t="n"/>
    </row>
    <row r="45">
      <c r="A45" s="4" t="n"/>
      <c r="B45" s="5" t="n"/>
      <c r="C45" s="6" t="n"/>
      <c r="D45" s="5" t="n"/>
      <c r="E45" s="28" t="n"/>
      <c r="F45" s="29" t="n"/>
      <c r="G45" s="9">
        <f>IF(F45="","",IF(MONTH(F45)=1,"Janvier",IF(MONTH(F45)=2,"Février",IF(MONTH(F45)=3,"Mars",IF(MONTH(F45)=4,"Avril",IF(MONTH(F45)=5,"Mai",IF(MONTH(F45)=6,"Juin",IF(MONTH(F45)=7,"Juillet",IF(MONTH(F45)=8,"Août",IF(MONTH(F45)=9,"Septembre",IF(MONTH(F45)=10,"Octobre",IF(MONTH(F45)=11,"Novembre","Décembre"))))))))))))</f>
        <v/>
      </c>
      <c r="H45" s="28" t="n"/>
      <c r="I45" s="28" t="n"/>
      <c r="J45" s="28" t="n"/>
      <c r="K45" s="28" t="n"/>
      <c r="L45" s="28" t="n"/>
      <c r="M45" s="28" t="n"/>
      <c r="N45" s="10" t="n"/>
      <c r="O45" s="4" t="n"/>
      <c r="P45" s="9">
        <f>IF(OR(A45="",F45=""),"",IF(OR(N45&gt;=4,O45="Non"),"À traiter","OK"))</f>
        <v/>
      </c>
      <c r="Q45" s="6" t="n"/>
    </row>
    <row r="46">
      <c r="A46" s="4" t="n"/>
      <c r="B46" s="5" t="n"/>
      <c r="C46" s="6" t="n"/>
      <c r="D46" s="5" t="n"/>
      <c r="E46" s="28" t="n"/>
      <c r="F46" s="29" t="n"/>
      <c r="G46" s="9">
        <f>IF(F46="","",IF(MONTH(F46)=1,"Janvier",IF(MONTH(F46)=2,"Février",IF(MONTH(F46)=3,"Mars",IF(MONTH(F46)=4,"Avril",IF(MONTH(F46)=5,"Mai",IF(MONTH(F46)=6,"Juin",IF(MONTH(F46)=7,"Juillet",IF(MONTH(F46)=8,"Août",IF(MONTH(F46)=9,"Septembre",IF(MONTH(F46)=10,"Octobre",IF(MONTH(F46)=11,"Novembre","Décembre"))))))))))))</f>
        <v/>
      </c>
      <c r="H46" s="28" t="n"/>
      <c r="I46" s="28" t="n"/>
      <c r="J46" s="28" t="n"/>
      <c r="K46" s="28" t="n"/>
      <c r="L46" s="28" t="n"/>
      <c r="M46" s="28" t="n"/>
      <c r="N46" s="10" t="n"/>
      <c r="O46" s="4" t="n"/>
      <c r="P46" s="9">
        <f>IF(OR(A46="",F46=""),"",IF(OR(N46&gt;=4,O46="Non"),"À traiter","OK"))</f>
        <v/>
      </c>
      <c r="Q46" s="6" t="n"/>
    </row>
    <row r="47">
      <c r="A47" s="4" t="n"/>
      <c r="B47" s="5" t="n"/>
      <c r="C47" s="6" t="n"/>
      <c r="D47" s="5" t="n"/>
      <c r="E47" s="28" t="n"/>
      <c r="F47" s="29" t="n"/>
      <c r="G47" s="9">
        <f>IF(F47="","",IF(MONTH(F47)=1,"Janvier",IF(MONTH(F47)=2,"Février",IF(MONTH(F47)=3,"Mars",IF(MONTH(F47)=4,"Avril",IF(MONTH(F47)=5,"Mai",IF(MONTH(F47)=6,"Juin",IF(MONTH(F47)=7,"Juillet",IF(MONTH(F47)=8,"Août",IF(MONTH(F47)=9,"Septembre",IF(MONTH(F47)=10,"Octobre",IF(MONTH(F47)=11,"Novembre","Décembre"))))))))))))</f>
        <v/>
      </c>
      <c r="H47" s="28" t="n"/>
      <c r="I47" s="28" t="n"/>
      <c r="J47" s="28" t="n"/>
      <c r="K47" s="28" t="n"/>
      <c r="L47" s="28" t="n"/>
      <c r="M47" s="28" t="n"/>
      <c r="N47" s="10" t="n"/>
      <c r="O47" s="4" t="n"/>
      <c r="P47" s="9">
        <f>IF(OR(A47="",F47=""),"",IF(OR(N47&gt;=4,O47="Non"),"À traiter","OK"))</f>
        <v/>
      </c>
      <c r="Q47" s="6" t="n"/>
    </row>
    <row r="48">
      <c r="A48" s="4" t="n"/>
      <c r="B48" s="5" t="n"/>
      <c r="C48" s="6" t="n"/>
      <c r="D48" s="5" t="n"/>
      <c r="E48" s="28" t="n"/>
      <c r="F48" s="29" t="n"/>
      <c r="G48" s="9">
        <f>IF(F48="","",IF(MONTH(F48)=1,"Janvier",IF(MONTH(F48)=2,"Février",IF(MONTH(F48)=3,"Mars",IF(MONTH(F48)=4,"Avril",IF(MONTH(F48)=5,"Mai",IF(MONTH(F48)=6,"Juin",IF(MONTH(F48)=7,"Juillet",IF(MONTH(F48)=8,"Août",IF(MONTH(F48)=9,"Septembre",IF(MONTH(F48)=10,"Octobre",IF(MONTH(F48)=11,"Novembre","Décembre"))))))))))))</f>
        <v/>
      </c>
      <c r="H48" s="28" t="n"/>
      <c r="I48" s="28" t="n"/>
      <c r="J48" s="28" t="n"/>
      <c r="K48" s="28" t="n"/>
      <c r="L48" s="28" t="n"/>
      <c r="M48" s="28" t="n"/>
      <c r="N48" s="10" t="n"/>
      <c r="O48" s="4" t="n"/>
      <c r="P48" s="9">
        <f>IF(OR(A48="",F48=""),"",IF(OR(N48&gt;=4,O48="Non"),"À traiter","OK"))</f>
        <v/>
      </c>
      <c r="Q48" s="6" t="n"/>
    </row>
    <row r="49">
      <c r="A49" s="4" t="n"/>
      <c r="B49" s="5" t="n"/>
      <c r="C49" s="6" t="n"/>
      <c r="D49" s="5" t="n"/>
      <c r="E49" s="28" t="n"/>
      <c r="F49" s="29" t="n"/>
      <c r="G49" s="9">
        <f>IF(F49="","",IF(MONTH(F49)=1,"Janvier",IF(MONTH(F49)=2,"Février",IF(MONTH(F49)=3,"Mars",IF(MONTH(F49)=4,"Avril",IF(MONTH(F49)=5,"Mai",IF(MONTH(F49)=6,"Juin",IF(MONTH(F49)=7,"Juillet",IF(MONTH(F49)=8,"Août",IF(MONTH(F49)=9,"Septembre",IF(MONTH(F49)=10,"Octobre",IF(MONTH(F49)=11,"Novembre","Décembre"))))))))))))</f>
        <v/>
      </c>
      <c r="H49" s="28" t="n"/>
      <c r="I49" s="28" t="n"/>
      <c r="J49" s="28" t="n"/>
      <c r="K49" s="28" t="n"/>
      <c r="L49" s="28" t="n"/>
      <c r="M49" s="28" t="n"/>
      <c r="N49" s="10" t="n"/>
      <c r="O49" s="4" t="n"/>
      <c r="P49" s="9">
        <f>IF(OR(A49="",F49=""),"",IF(OR(N49&gt;=4,O49="Non"),"À traiter","OK"))</f>
        <v/>
      </c>
      <c r="Q49" s="6" t="n"/>
    </row>
    <row r="50">
      <c r="A50" s="4" t="n"/>
      <c r="B50" s="5" t="n"/>
      <c r="C50" s="6" t="n"/>
      <c r="D50" s="5" t="n"/>
      <c r="E50" s="28" t="n"/>
      <c r="F50" s="29" t="n"/>
      <c r="G50" s="9">
        <f>IF(F50="","",IF(MONTH(F50)=1,"Janvier",IF(MONTH(F50)=2,"Février",IF(MONTH(F50)=3,"Mars",IF(MONTH(F50)=4,"Avril",IF(MONTH(F50)=5,"Mai",IF(MONTH(F50)=6,"Juin",IF(MONTH(F50)=7,"Juillet",IF(MONTH(F50)=8,"Août",IF(MONTH(F50)=9,"Septembre",IF(MONTH(F50)=10,"Octobre",IF(MONTH(F50)=11,"Novembre","Décembre"))))))))))))</f>
        <v/>
      </c>
      <c r="H50" s="28" t="n"/>
      <c r="I50" s="28" t="n"/>
      <c r="J50" s="28" t="n"/>
      <c r="K50" s="28" t="n"/>
      <c r="L50" s="28" t="n"/>
      <c r="M50" s="28" t="n"/>
      <c r="N50" s="10" t="n"/>
      <c r="O50" s="4" t="n"/>
      <c r="P50" s="9">
        <f>IF(OR(A50="",F50=""),"",IF(OR(N50&gt;=4,O50="Non"),"À traiter","OK"))</f>
        <v/>
      </c>
      <c r="Q50" s="6" t="n"/>
    </row>
    <row r="51">
      <c r="A51" s="4" t="n"/>
      <c r="B51" s="5" t="n"/>
      <c r="C51" s="6" t="n"/>
      <c r="D51" s="5" t="n"/>
      <c r="E51" s="28" t="n"/>
      <c r="F51" s="29" t="n"/>
      <c r="G51" s="9">
        <f>IF(F51="","",IF(MONTH(F51)=1,"Janvier",IF(MONTH(F51)=2,"Février",IF(MONTH(F51)=3,"Mars",IF(MONTH(F51)=4,"Avril",IF(MONTH(F51)=5,"Mai",IF(MONTH(F51)=6,"Juin",IF(MONTH(F51)=7,"Juillet",IF(MONTH(F51)=8,"Août",IF(MONTH(F51)=9,"Septembre",IF(MONTH(F51)=10,"Octobre",IF(MONTH(F51)=11,"Novembre","Décembre"))))))))))))</f>
        <v/>
      </c>
      <c r="H51" s="28" t="n"/>
      <c r="I51" s="28" t="n"/>
      <c r="J51" s="28" t="n"/>
      <c r="K51" s="28" t="n"/>
      <c r="L51" s="28" t="n"/>
      <c r="M51" s="28" t="n"/>
      <c r="N51" s="10" t="n"/>
      <c r="O51" s="4" t="n"/>
      <c r="P51" s="9">
        <f>IF(OR(A51="",F51=""),"",IF(OR(N51&gt;=4,O51="Non"),"À traiter","OK"))</f>
        <v/>
      </c>
      <c r="Q51" s="6" t="n"/>
    </row>
    <row r="52">
      <c r="A52" s="4" t="n"/>
      <c r="B52" s="5" t="n"/>
      <c r="C52" s="6" t="n"/>
      <c r="D52" s="5" t="n"/>
      <c r="E52" s="28" t="n"/>
      <c r="F52" s="29" t="n"/>
      <c r="G52" s="9">
        <f>IF(F52="","",IF(MONTH(F52)=1,"Janvier",IF(MONTH(F52)=2,"Février",IF(MONTH(F52)=3,"Mars",IF(MONTH(F52)=4,"Avril",IF(MONTH(F52)=5,"Mai",IF(MONTH(F52)=6,"Juin",IF(MONTH(F52)=7,"Juillet",IF(MONTH(F52)=8,"Août",IF(MONTH(F52)=9,"Septembre",IF(MONTH(F52)=10,"Octobre",IF(MONTH(F52)=11,"Novembre","Décembre"))))))))))))</f>
        <v/>
      </c>
      <c r="H52" s="28" t="n"/>
      <c r="I52" s="28" t="n"/>
      <c r="J52" s="28" t="n"/>
      <c r="K52" s="28" t="n"/>
      <c r="L52" s="28" t="n"/>
      <c r="M52" s="28" t="n"/>
      <c r="N52" s="10" t="n"/>
      <c r="O52" s="4" t="n"/>
      <c r="P52" s="9">
        <f>IF(OR(A52="",F52=""),"",IF(OR(N52&gt;=4,O52="Non"),"À traiter","OK"))</f>
        <v/>
      </c>
      <c r="Q52" s="6" t="n"/>
    </row>
    <row r="53">
      <c r="A53" s="4" t="n"/>
      <c r="B53" s="5" t="n"/>
      <c r="C53" s="6" t="n"/>
      <c r="D53" s="5" t="n"/>
      <c r="E53" s="28" t="n"/>
      <c r="F53" s="29" t="n"/>
      <c r="G53" s="9">
        <f>IF(F53="","",IF(MONTH(F53)=1,"Janvier",IF(MONTH(F53)=2,"Février",IF(MONTH(F53)=3,"Mars",IF(MONTH(F53)=4,"Avril",IF(MONTH(F53)=5,"Mai",IF(MONTH(F53)=6,"Juin",IF(MONTH(F53)=7,"Juillet",IF(MONTH(F53)=8,"Août",IF(MONTH(F53)=9,"Septembre",IF(MONTH(F53)=10,"Octobre",IF(MONTH(F53)=11,"Novembre","Décembre"))))))))))))</f>
        <v/>
      </c>
      <c r="H53" s="28" t="n"/>
      <c r="I53" s="28" t="n"/>
      <c r="J53" s="28" t="n"/>
      <c r="K53" s="28" t="n"/>
      <c r="L53" s="28" t="n"/>
      <c r="M53" s="28" t="n"/>
      <c r="N53" s="10" t="n"/>
      <c r="O53" s="4" t="n"/>
      <c r="P53" s="9">
        <f>IF(OR(A53="",F53=""),"",IF(OR(N53&gt;=4,O53="Non"),"À traiter","OK"))</f>
        <v/>
      </c>
      <c r="Q53" s="6" t="n"/>
    </row>
    <row r="54">
      <c r="A54" s="4" t="n"/>
      <c r="B54" s="5" t="n"/>
      <c r="C54" s="6" t="n"/>
      <c r="D54" s="5" t="n"/>
      <c r="E54" s="28" t="n"/>
      <c r="F54" s="29" t="n"/>
      <c r="G54" s="9">
        <f>IF(F54="","",IF(MONTH(F54)=1,"Janvier",IF(MONTH(F54)=2,"Février",IF(MONTH(F54)=3,"Mars",IF(MONTH(F54)=4,"Avril",IF(MONTH(F54)=5,"Mai",IF(MONTH(F54)=6,"Juin",IF(MONTH(F54)=7,"Juillet",IF(MONTH(F54)=8,"Août",IF(MONTH(F54)=9,"Septembre",IF(MONTH(F54)=10,"Octobre",IF(MONTH(F54)=11,"Novembre","Décembre"))))))))))))</f>
        <v/>
      </c>
      <c r="H54" s="28" t="n"/>
      <c r="I54" s="28" t="n"/>
      <c r="J54" s="28" t="n"/>
      <c r="K54" s="28" t="n"/>
      <c r="L54" s="28" t="n"/>
      <c r="M54" s="28" t="n"/>
      <c r="N54" s="10" t="n"/>
      <c r="O54" s="4" t="n"/>
      <c r="P54" s="9">
        <f>IF(OR(A54="",F54=""),"",IF(OR(N54&gt;=4,O54="Non"),"À traiter","OK"))</f>
        <v/>
      </c>
      <c r="Q54" s="6" t="n"/>
    </row>
    <row r="55">
      <c r="A55" s="4" t="n"/>
      <c r="B55" s="5" t="n"/>
      <c r="C55" s="6" t="n"/>
      <c r="D55" s="5" t="n"/>
      <c r="E55" s="28" t="n"/>
      <c r="F55" s="29" t="n"/>
      <c r="G55" s="9">
        <f>IF(F55="","",IF(MONTH(F55)=1,"Janvier",IF(MONTH(F55)=2,"Février",IF(MONTH(F55)=3,"Mars",IF(MONTH(F55)=4,"Avril",IF(MONTH(F55)=5,"Mai",IF(MONTH(F55)=6,"Juin",IF(MONTH(F55)=7,"Juillet",IF(MONTH(F55)=8,"Août",IF(MONTH(F55)=9,"Septembre",IF(MONTH(F55)=10,"Octobre",IF(MONTH(F55)=11,"Novembre","Décembre"))))))))))))</f>
        <v/>
      </c>
      <c r="H55" s="28" t="n"/>
      <c r="I55" s="28" t="n"/>
      <c r="J55" s="28" t="n"/>
      <c r="K55" s="28" t="n"/>
      <c r="L55" s="28" t="n"/>
      <c r="M55" s="28" t="n"/>
      <c r="N55" s="10" t="n"/>
      <c r="O55" s="4" t="n"/>
      <c r="P55" s="9">
        <f>IF(OR(A55="",F55=""),"",IF(OR(N55&gt;=4,O55="Non"),"À traiter","OK"))</f>
        <v/>
      </c>
      <c r="Q55" s="6" t="n"/>
    </row>
    <row r="56">
      <c r="A56" s="4" t="n"/>
      <c r="B56" s="5" t="n"/>
      <c r="C56" s="6" t="n"/>
      <c r="D56" s="5" t="n"/>
      <c r="E56" s="28" t="n"/>
      <c r="F56" s="29" t="n"/>
      <c r="G56" s="9">
        <f>IF(F56="","",IF(MONTH(F56)=1,"Janvier",IF(MONTH(F56)=2,"Février",IF(MONTH(F56)=3,"Mars",IF(MONTH(F56)=4,"Avril",IF(MONTH(F56)=5,"Mai",IF(MONTH(F56)=6,"Juin",IF(MONTH(F56)=7,"Juillet",IF(MONTH(F56)=8,"Août",IF(MONTH(F56)=9,"Septembre",IF(MONTH(F56)=10,"Octobre",IF(MONTH(F56)=11,"Novembre","Décembre"))))))))))))</f>
        <v/>
      </c>
      <c r="H56" s="28" t="n"/>
      <c r="I56" s="28" t="n"/>
      <c r="J56" s="28" t="n"/>
      <c r="K56" s="28" t="n"/>
      <c r="L56" s="28" t="n"/>
      <c r="M56" s="28" t="n"/>
      <c r="N56" s="10" t="n"/>
      <c r="O56" s="4" t="n"/>
      <c r="P56" s="9">
        <f>IF(OR(A56="",F56=""),"",IF(OR(N56&gt;=4,O56="Non"),"À traiter","OK"))</f>
        <v/>
      </c>
      <c r="Q56" s="6" t="n"/>
    </row>
    <row r="57">
      <c r="A57" s="4" t="n"/>
      <c r="B57" s="5" t="n"/>
      <c r="C57" s="6" t="n"/>
      <c r="D57" s="5" t="n"/>
      <c r="E57" s="28" t="n"/>
      <c r="F57" s="29" t="n"/>
      <c r="G57" s="9">
        <f>IF(F57="","",IF(MONTH(F57)=1,"Janvier",IF(MONTH(F57)=2,"Février",IF(MONTH(F57)=3,"Mars",IF(MONTH(F57)=4,"Avril",IF(MONTH(F57)=5,"Mai",IF(MONTH(F57)=6,"Juin",IF(MONTH(F57)=7,"Juillet",IF(MONTH(F57)=8,"Août",IF(MONTH(F57)=9,"Septembre",IF(MONTH(F57)=10,"Octobre",IF(MONTH(F57)=11,"Novembre","Décembre"))))))))))))</f>
        <v/>
      </c>
      <c r="H57" s="28" t="n"/>
      <c r="I57" s="28" t="n"/>
      <c r="J57" s="28" t="n"/>
      <c r="K57" s="28" t="n"/>
      <c r="L57" s="28" t="n"/>
      <c r="M57" s="28" t="n"/>
      <c r="N57" s="10" t="n"/>
      <c r="O57" s="4" t="n"/>
      <c r="P57" s="9">
        <f>IF(OR(A57="",F57=""),"",IF(OR(N57&gt;=4,O57="Non"),"À traiter","OK"))</f>
        <v/>
      </c>
      <c r="Q57" s="6" t="n"/>
    </row>
    <row r="58">
      <c r="A58" s="4" t="n"/>
      <c r="B58" s="5" t="n"/>
      <c r="C58" s="6" t="n"/>
      <c r="D58" s="5" t="n"/>
      <c r="E58" s="28" t="n"/>
      <c r="F58" s="29" t="n"/>
      <c r="G58" s="9">
        <f>IF(F58="","",IF(MONTH(F58)=1,"Janvier",IF(MONTH(F58)=2,"Février",IF(MONTH(F58)=3,"Mars",IF(MONTH(F58)=4,"Avril",IF(MONTH(F58)=5,"Mai",IF(MONTH(F58)=6,"Juin",IF(MONTH(F58)=7,"Juillet",IF(MONTH(F58)=8,"Août",IF(MONTH(F58)=9,"Septembre",IF(MONTH(F58)=10,"Octobre",IF(MONTH(F58)=11,"Novembre","Décembre"))))))))))))</f>
        <v/>
      </c>
      <c r="H58" s="28" t="n"/>
      <c r="I58" s="28" t="n"/>
      <c r="J58" s="28" t="n"/>
      <c r="K58" s="28" t="n"/>
      <c r="L58" s="28" t="n"/>
      <c r="M58" s="28" t="n"/>
      <c r="N58" s="10" t="n"/>
      <c r="O58" s="4" t="n"/>
      <c r="P58" s="9">
        <f>IF(OR(A58="",F58=""),"",IF(OR(N58&gt;=4,O58="Non"),"À traiter","OK"))</f>
        <v/>
      </c>
      <c r="Q58" s="6" t="n"/>
    </row>
    <row r="59">
      <c r="A59" s="4" t="n"/>
      <c r="B59" s="5" t="n"/>
      <c r="C59" s="6" t="n"/>
      <c r="D59" s="5" t="n"/>
      <c r="E59" s="28" t="n"/>
      <c r="F59" s="29" t="n"/>
      <c r="G59" s="9">
        <f>IF(F59="","",IF(MONTH(F59)=1,"Janvier",IF(MONTH(F59)=2,"Février",IF(MONTH(F59)=3,"Mars",IF(MONTH(F59)=4,"Avril",IF(MONTH(F59)=5,"Mai",IF(MONTH(F59)=6,"Juin",IF(MONTH(F59)=7,"Juillet",IF(MONTH(F59)=8,"Août",IF(MONTH(F59)=9,"Septembre",IF(MONTH(F59)=10,"Octobre",IF(MONTH(F59)=11,"Novembre","Décembre"))))))))))))</f>
        <v/>
      </c>
      <c r="H59" s="28" t="n"/>
      <c r="I59" s="28" t="n"/>
      <c r="J59" s="28" t="n"/>
      <c r="K59" s="28" t="n"/>
      <c r="L59" s="28" t="n"/>
      <c r="M59" s="28" t="n"/>
      <c r="N59" s="10" t="n"/>
      <c r="O59" s="4" t="n"/>
      <c r="P59" s="9">
        <f>IF(OR(A59="",F59=""),"",IF(OR(N59&gt;=4,O59="Non"),"À traiter","OK"))</f>
        <v/>
      </c>
      <c r="Q59" s="6" t="n"/>
    </row>
    <row r="60">
      <c r="A60" s="4" t="n"/>
      <c r="B60" s="5" t="n"/>
      <c r="C60" s="6" t="n"/>
      <c r="D60" s="5" t="n"/>
      <c r="E60" s="28" t="n"/>
      <c r="F60" s="29" t="n"/>
      <c r="G60" s="9">
        <f>IF(F60="","",IF(MONTH(F60)=1,"Janvier",IF(MONTH(F60)=2,"Février",IF(MONTH(F60)=3,"Mars",IF(MONTH(F60)=4,"Avril",IF(MONTH(F60)=5,"Mai",IF(MONTH(F60)=6,"Juin",IF(MONTH(F60)=7,"Juillet",IF(MONTH(F60)=8,"Août",IF(MONTH(F60)=9,"Septembre",IF(MONTH(F60)=10,"Octobre",IF(MONTH(F60)=11,"Novembre","Décembre"))))))))))))</f>
        <v/>
      </c>
      <c r="H60" s="28" t="n"/>
      <c r="I60" s="28" t="n"/>
      <c r="J60" s="28" t="n"/>
      <c r="K60" s="28" t="n"/>
      <c r="L60" s="28" t="n"/>
      <c r="M60" s="28" t="n"/>
      <c r="N60" s="10" t="n"/>
      <c r="O60" s="4" t="n"/>
      <c r="P60" s="9">
        <f>IF(OR(A60="",F60=""),"",IF(OR(N60&gt;=4,O60="Non"),"À traiter","OK"))</f>
        <v/>
      </c>
      <c r="Q60" s="6" t="n"/>
    </row>
    <row r="61">
      <c r="A61" s="4" t="n"/>
      <c r="B61" s="5" t="n"/>
      <c r="C61" s="6" t="n"/>
      <c r="D61" s="5" t="n"/>
      <c r="E61" s="28" t="n"/>
      <c r="F61" s="29" t="n"/>
      <c r="G61" s="9">
        <f>IF(F61="","",IF(MONTH(F61)=1,"Janvier",IF(MONTH(F61)=2,"Février",IF(MONTH(F61)=3,"Mars",IF(MONTH(F61)=4,"Avril",IF(MONTH(F61)=5,"Mai",IF(MONTH(F61)=6,"Juin",IF(MONTH(F61)=7,"Juillet",IF(MONTH(F61)=8,"Août",IF(MONTH(F61)=9,"Septembre",IF(MONTH(F61)=10,"Octobre",IF(MONTH(F61)=11,"Novembre","Décembre"))))))))))))</f>
        <v/>
      </c>
      <c r="H61" s="28" t="n"/>
      <c r="I61" s="28" t="n"/>
      <c r="J61" s="28" t="n"/>
      <c r="K61" s="28" t="n"/>
      <c r="L61" s="28" t="n"/>
      <c r="M61" s="28" t="n"/>
      <c r="N61" s="10" t="n"/>
      <c r="O61" s="4" t="n"/>
      <c r="P61" s="9">
        <f>IF(OR(A61="",F61=""),"",IF(OR(N61&gt;=4,O61="Non"),"À traiter","OK"))</f>
        <v/>
      </c>
      <c r="Q61" s="6" t="n"/>
    </row>
    <row r="62">
      <c r="A62" s="4" t="n"/>
      <c r="B62" s="5" t="n"/>
      <c r="C62" s="6" t="n"/>
      <c r="D62" s="5" t="n"/>
      <c r="E62" s="28" t="n"/>
      <c r="F62" s="29" t="n"/>
      <c r="G62" s="9">
        <f>IF(F62="","",IF(MONTH(F62)=1,"Janvier",IF(MONTH(F62)=2,"Février",IF(MONTH(F62)=3,"Mars",IF(MONTH(F62)=4,"Avril",IF(MONTH(F62)=5,"Mai",IF(MONTH(F62)=6,"Juin",IF(MONTH(F62)=7,"Juillet",IF(MONTH(F62)=8,"Août",IF(MONTH(F62)=9,"Septembre",IF(MONTH(F62)=10,"Octobre",IF(MONTH(F62)=11,"Novembre","Décembre"))))))))))))</f>
        <v/>
      </c>
      <c r="H62" s="28" t="n"/>
      <c r="I62" s="28" t="n"/>
      <c r="J62" s="28" t="n"/>
      <c r="K62" s="28" t="n"/>
      <c r="L62" s="28" t="n"/>
      <c r="M62" s="28" t="n"/>
      <c r="N62" s="10" t="n"/>
      <c r="O62" s="4" t="n"/>
      <c r="P62" s="9">
        <f>IF(OR(A62="",F62=""),"",IF(OR(N62&gt;=4,O62="Non"),"À traiter","OK"))</f>
        <v/>
      </c>
      <c r="Q62" s="6" t="n"/>
    </row>
    <row r="63">
      <c r="A63" s="4" t="n"/>
      <c r="B63" s="5" t="n"/>
      <c r="C63" s="6" t="n"/>
      <c r="D63" s="5" t="n"/>
      <c r="E63" s="28" t="n"/>
      <c r="F63" s="29" t="n"/>
      <c r="G63" s="9">
        <f>IF(F63="","",IF(MONTH(F63)=1,"Janvier",IF(MONTH(F63)=2,"Février",IF(MONTH(F63)=3,"Mars",IF(MONTH(F63)=4,"Avril",IF(MONTH(F63)=5,"Mai",IF(MONTH(F63)=6,"Juin",IF(MONTH(F63)=7,"Juillet",IF(MONTH(F63)=8,"Août",IF(MONTH(F63)=9,"Septembre",IF(MONTH(F63)=10,"Octobre",IF(MONTH(F63)=11,"Novembre","Décembre"))))))))))))</f>
        <v/>
      </c>
      <c r="H63" s="28" t="n"/>
      <c r="I63" s="28" t="n"/>
      <c r="J63" s="28" t="n"/>
      <c r="K63" s="28" t="n"/>
      <c r="L63" s="28" t="n"/>
      <c r="M63" s="28" t="n"/>
      <c r="N63" s="10" t="n"/>
      <c r="O63" s="4" t="n"/>
      <c r="P63" s="9">
        <f>IF(OR(A63="",F63=""),"",IF(OR(N63&gt;=4,O63="Non"),"À traiter","OK"))</f>
        <v/>
      </c>
      <c r="Q63" s="6" t="n"/>
    </row>
    <row r="64">
      <c r="A64" s="4" t="n"/>
      <c r="B64" s="5" t="n"/>
      <c r="C64" s="6" t="n"/>
      <c r="D64" s="5" t="n"/>
      <c r="E64" s="28" t="n"/>
      <c r="F64" s="29" t="n"/>
      <c r="G64" s="9">
        <f>IF(F64="","",IF(MONTH(F64)=1,"Janvier",IF(MONTH(F64)=2,"Février",IF(MONTH(F64)=3,"Mars",IF(MONTH(F64)=4,"Avril",IF(MONTH(F64)=5,"Mai",IF(MONTH(F64)=6,"Juin",IF(MONTH(F64)=7,"Juillet",IF(MONTH(F64)=8,"Août",IF(MONTH(F64)=9,"Septembre",IF(MONTH(F64)=10,"Octobre",IF(MONTH(F64)=11,"Novembre","Décembre"))))))))))))</f>
        <v/>
      </c>
      <c r="H64" s="28" t="n"/>
      <c r="I64" s="28" t="n"/>
      <c r="J64" s="28" t="n"/>
      <c r="K64" s="28" t="n"/>
      <c r="L64" s="28" t="n"/>
      <c r="M64" s="28" t="n"/>
      <c r="N64" s="10" t="n"/>
      <c r="O64" s="4" t="n"/>
      <c r="P64" s="9">
        <f>IF(OR(A64="",F64=""),"",IF(OR(N64&gt;=4,O64="Non"),"À traiter","OK"))</f>
        <v/>
      </c>
      <c r="Q64" s="6" t="n"/>
    </row>
    <row r="65">
      <c r="A65" s="4" t="n"/>
      <c r="B65" s="5" t="n"/>
      <c r="C65" s="6" t="n"/>
      <c r="D65" s="5" t="n"/>
      <c r="E65" s="28" t="n"/>
      <c r="F65" s="29" t="n"/>
      <c r="G65" s="9">
        <f>IF(F65="","",IF(MONTH(F65)=1,"Janvier",IF(MONTH(F65)=2,"Février",IF(MONTH(F65)=3,"Mars",IF(MONTH(F65)=4,"Avril",IF(MONTH(F65)=5,"Mai",IF(MONTH(F65)=6,"Juin",IF(MONTH(F65)=7,"Juillet",IF(MONTH(F65)=8,"Août",IF(MONTH(F65)=9,"Septembre",IF(MONTH(F65)=10,"Octobre",IF(MONTH(F65)=11,"Novembre","Décembre"))))))))))))</f>
        <v/>
      </c>
      <c r="H65" s="28" t="n"/>
      <c r="I65" s="28" t="n"/>
      <c r="J65" s="28" t="n"/>
      <c r="K65" s="28" t="n"/>
      <c r="L65" s="28" t="n"/>
      <c r="M65" s="28" t="n"/>
      <c r="N65" s="10" t="n"/>
      <c r="O65" s="4" t="n"/>
      <c r="P65" s="9">
        <f>IF(OR(A65="",F65=""),"",IF(OR(N65&gt;=4,O65="Non"),"À traiter","OK"))</f>
        <v/>
      </c>
      <c r="Q65" s="6" t="n"/>
    </row>
    <row r="66">
      <c r="A66" s="4" t="n"/>
      <c r="B66" s="5" t="n"/>
      <c r="C66" s="6" t="n"/>
      <c r="D66" s="5" t="n"/>
      <c r="E66" s="28" t="n"/>
      <c r="F66" s="29" t="n"/>
      <c r="G66" s="9">
        <f>IF(F66="","",IF(MONTH(F66)=1,"Janvier",IF(MONTH(F66)=2,"Février",IF(MONTH(F66)=3,"Mars",IF(MONTH(F66)=4,"Avril",IF(MONTH(F66)=5,"Mai",IF(MONTH(F66)=6,"Juin",IF(MONTH(F66)=7,"Juillet",IF(MONTH(F66)=8,"Août",IF(MONTH(F66)=9,"Septembre",IF(MONTH(F66)=10,"Octobre",IF(MONTH(F66)=11,"Novembre","Décembre"))))))))))))</f>
        <v/>
      </c>
      <c r="H66" s="28" t="n"/>
      <c r="I66" s="28" t="n"/>
      <c r="J66" s="28" t="n"/>
      <c r="K66" s="28" t="n"/>
      <c r="L66" s="28" t="n"/>
      <c r="M66" s="28" t="n"/>
      <c r="N66" s="10" t="n"/>
      <c r="O66" s="4" t="n"/>
      <c r="P66" s="9">
        <f>IF(OR(A66="",F66=""),"",IF(OR(N66&gt;=4,O66="Non"),"À traiter","OK"))</f>
        <v/>
      </c>
      <c r="Q66" s="6" t="n"/>
    </row>
    <row r="67">
      <c r="A67" s="4" t="n"/>
      <c r="B67" s="5" t="n"/>
      <c r="C67" s="6" t="n"/>
      <c r="D67" s="5" t="n"/>
      <c r="E67" s="28" t="n"/>
      <c r="F67" s="29" t="n"/>
      <c r="G67" s="9">
        <f>IF(F67="","",IF(MONTH(F67)=1,"Janvier",IF(MONTH(F67)=2,"Février",IF(MONTH(F67)=3,"Mars",IF(MONTH(F67)=4,"Avril",IF(MONTH(F67)=5,"Mai",IF(MONTH(F67)=6,"Juin",IF(MONTH(F67)=7,"Juillet",IF(MONTH(F67)=8,"Août",IF(MONTH(F67)=9,"Septembre",IF(MONTH(F67)=10,"Octobre",IF(MONTH(F67)=11,"Novembre","Décembre"))))))))))))</f>
        <v/>
      </c>
      <c r="H67" s="28" t="n"/>
      <c r="I67" s="28" t="n"/>
      <c r="J67" s="28" t="n"/>
      <c r="K67" s="28" t="n"/>
      <c r="L67" s="28" t="n"/>
      <c r="M67" s="28" t="n"/>
      <c r="N67" s="10" t="n"/>
      <c r="O67" s="4" t="n"/>
      <c r="P67" s="9">
        <f>IF(OR(A67="",F67=""),"",IF(OR(N67&gt;=4,O67="Non"),"À traiter","OK"))</f>
        <v/>
      </c>
      <c r="Q67" s="6" t="n"/>
    </row>
    <row r="68">
      <c r="A68" s="4" t="n"/>
      <c r="B68" s="5" t="n"/>
      <c r="C68" s="6" t="n"/>
      <c r="D68" s="5" t="n"/>
      <c r="E68" s="28" t="n"/>
      <c r="F68" s="29" t="n"/>
      <c r="G68" s="9">
        <f>IF(F68="","",IF(MONTH(F68)=1,"Janvier",IF(MONTH(F68)=2,"Février",IF(MONTH(F68)=3,"Mars",IF(MONTH(F68)=4,"Avril",IF(MONTH(F68)=5,"Mai",IF(MONTH(F68)=6,"Juin",IF(MONTH(F68)=7,"Juillet",IF(MONTH(F68)=8,"Août",IF(MONTH(F68)=9,"Septembre",IF(MONTH(F68)=10,"Octobre",IF(MONTH(F68)=11,"Novembre","Décembre"))))))))))))</f>
        <v/>
      </c>
      <c r="H68" s="28" t="n"/>
      <c r="I68" s="28" t="n"/>
      <c r="J68" s="28" t="n"/>
      <c r="K68" s="28" t="n"/>
      <c r="L68" s="28" t="n"/>
      <c r="M68" s="28" t="n"/>
      <c r="N68" s="10" t="n"/>
      <c r="O68" s="4" t="n"/>
      <c r="P68" s="9">
        <f>IF(OR(A68="",F68=""),"",IF(OR(N68&gt;=4,O68="Non"),"À traiter","OK"))</f>
        <v/>
      </c>
      <c r="Q68" s="6" t="n"/>
    </row>
    <row r="69">
      <c r="A69" s="4" t="n"/>
      <c r="B69" s="5" t="n"/>
      <c r="C69" s="6" t="n"/>
      <c r="D69" s="5" t="n"/>
      <c r="E69" s="28" t="n"/>
      <c r="F69" s="29" t="n"/>
      <c r="G69" s="9">
        <f>IF(F69="","",IF(MONTH(F69)=1,"Janvier",IF(MONTH(F69)=2,"Février",IF(MONTH(F69)=3,"Mars",IF(MONTH(F69)=4,"Avril",IF(MONTH(F69)=5,"Mai",IF(MONTH(F69)=6,"Juin",IF(MONTH(F69)=7,"Juillet",IF(MONTH(F69)=8,"Août",IF(MONTH(F69)=9,"Septembre",IF(MONTH(F69)=10,"Octobre",IF(MONTH(F69)=11,"Novembre","Décembre"))))))))))))</f>
        <v/>
      </c>
      <c r="H69" s="28" t="n"/>
      <c r="I69" s="28" t="n"/>
      <c r="J69" s="28" t="n"/>
      <c r="K69" s="28" t="n"/>
      <c r="L69" s="28" t="n"/>
      <c r="M69" s="28" t="n"/>
      <c r="N69" s="10" t="n"/>
      <c r="O69" s="4" t="n"/>
      <c r="P69" s="9">
        <f>IF(OR(A69="",F69=""),"",IF(OR(N69&gt;=4,O69="Non"),"À traiter","OK"))</f>
        <v/>
      </c>
      <c r="Q69" s="6" t="n"/>
    </row>
    <row r="70">
      <c r="A70" s="4" t="n"/>
      <c r="B70" s="5" t="n"/>
      <c r="C70" s="6" t="n"/>
      <c r="D70" s="5" t="n"/>
      <c r="E70" s="28" t="n"/>
      <c r="F70" s="29" t="n"/>
      <c r="G70" s="9">
        <f>IF(F70="","",IF(MONTH(F70)=1,"Janvier",IF(MONTH(F70)=2,"Février",IF(MONTH(F70)=3,"Mars",IF(MONTH(F70)=4,"Avril",IF(MONTH(F70)=5,"Mai",IF(MONTH(F70)=6,"Juin",IF(MONTH(F70)=7,"Juillet",IF(MONTH(F70)=8,"Août",IF(MONTH(F70)=9,"Septembre",IF(MONTH(F70)=10,"Octobre",IF(MONTH(F70)=11,"Novembre","Décembre"))))))))))))</f>
        <v/>
      </c>
      <c r="H70" s="28" t="n"/>
      <c r="I70" s="28" t="n"/>
      <c r="J70" s="28" t="n"/>
      <c r="K70" s="28" t="n"/>
      <c r="L70" s="28" t="n"/>
      <c r="M70" s="28" t="n"/>
      <c r="N70" s="10" t="n"/>
      <c r="O70" s="4" t="n"/>
      <c r="P70" s="9">
        <f>IF(OR(A70="",F70=""),"",IF(OR(N70&gt;=4,O70="Non"),"À traiter","OK"))</f>
        <v/>
      </c>
      <c r="Q70" s="6" t="n"/>
    </row>
    <row r="71">
      <c r="A71" s="4" t="n"/>
      <c r="B71" s="5" t="n"/>
      <c r="C71" s="6" t="n"/>
      <c r="D71" s="5" t="n"/>
      <c r="E71" s="28" t="n"/>
      <c r="F71" s="29" t="n"/>
      <c r="G71" s="9">
        <f>IF(F71="","",IF(MONTH(F71)=1,"Janvier",IF(MONTH(F71)=2,"Février",IF(MONTH(F71)=3,"Mars",IF(MONTH(F71)=4,"Avril",IF(MONTH(F71)=5,"Mai",IF(MONTH(F71)=6,"Juin",IF(MONTH(F71)=7,"Juillet",IF(MONTH(F71)=8,"Août",IF(MONTH(F71)=9,"Septembre",IF(MONTH(F71)=10,"Octobre",IF(MONTH(F71)=11,"Novembre","Décembre"))))))))))))</f>
        <v/>
      </c>
      <c r="H71" s="28" t="n"/>
      <c r="I71" s="28" t="n"/>
      <c r="J71" s="28" t="n"/>
      <c r="K71" s="28" t="n"/>
      <c r="L71" s="28" t="n"/>
      <c r="M71" s="28" t="n"/>
      <c r="N71" s="10" t="n"/>
      <c r="O71" s="4" t="n"/>
      <c r="P71" s="9">
        <f>IF(OR(A71="",F71=""),"",IF(OR(N71&gt;=4,O71="Non"),"À traiter","OK"))</f>
        <v/>
      </c>
      <c r="Q71" s="6" t="n"/>
    </row>
    <row r="72">
      <c r="A72" s="4" t="n"/>
      <c r="B72" s="5" t="n"/>
      <c r="C72" s="6" t="n"/>
      <c r="D72" s="5" t="n"/>
      <c r="E72" s="28" t="n"/>
      <c r="F72" s="29" t="n"/>
      <c r="G72" s="9">
        <f>IF(F72="","",IF(MONTH(F72)=1,"Janvier",IF(MONTH(F72)=2,"Février",IF(MONTH(F72)=3,"Mars",IF(MONTH(F72)=4,"Avril",IF(MONTH(F72)=5,"Mai",IF(MONTH(F72)=6,"Juin",IF(MONTH(F72)=7,"Juillet",IF(MONTH(F72)=8,"Août",IF(MONTH(F72)=9,"Septembre",IF(MONTH(F72)=10,"Octobre",IF(MONTH(F72)=11,"Novembre","Décembre"))))))))))))</f>
        <v/>
      </c>
      <c r="H72" s="28" t="n"/>
      <c r="I72" s="28" t="n"/>
      <c r="J72" s="28" t="n"/>
      <c r="K72" s="28" t="n"/>
      <c r="L72" s="28" t="n"/>
      <c r="M72" s="28" t="n"/>
      <c r="N72" s="10" t="n"/>
      <c r="O72" s="4" t="n"/>
      <c r="P72" s="9">
        <f>IF(OR(A72="",F72=""),"",IF(OR(N72&gt;=4,O72="Non"),"À traiter","OK"))</f>
        <v/>
      </c>
      <c r="Q72" s="6" t="n"/>
    </row>
    <row r="73">
      <c r="A73" s="4" t="n"/>
      <c r="B73" s="5" t="n"/>
      <c r="C73" s="6" t="n"/>
      <c r="D73" s="5" t="n"/>
      <c r="E73" s="28" t="n"/>
      <c r="F73" s="29" t="n"/>
      <c r="G73" s="9">
        <f>IF(F73="","",IF(MONTH(F73)=1,"Janvier",IF(MONTH(F73)=2,"Février",IF(MONTH(F73)=3,"Mars",IF(MONTH(F73)=4,"Avril",IF(MONTH(F73)=5,"Mai",IF(MONTH(F73)=6,"Juin",IF(MONTH(F73)=7,"Juillet",IF(MONTH(F73)=8,"Août",IF(MONTH(F73)=9,"Septembre",IF(MONTH(F73)=10,"Octobre",IF(MONTH(F73)=11,"Novembre","Décembre"))))))))))))</f>
        <v/>
      </c>
      <c r="H73" s="28" t="n"/>
      <c r="I73" s="28" t="n"/>
      <c r="J73" s="28" t="n"/>
      <c r="K73" s="28" t="n"/>
      <c r="L73" s="28" t="n"/>
      <c r="M73" s="28" t="n"/>
      <c r="N73" s="10" t="n"/>
      <c r="O73" s="4" t="n"/>
      <c r="P73" s="9">
        <f>IF(OR(A73="",F73=""),"",IF(OR(N73&gt;=4,O73="Non"),"À traiter","OK"))</f>
        <v/>
      </c>
      <c r="Q73" s="6" t="n"/>
    </row>
    <row r="74">
      <c r="A74" s="4" t="n"/>
      <c r="B74" s="5" t="n"/>
      <c r="C74" s="6" t="n"/>
      <c r="D74" s="5" t="n"/>
      <c r="E74" s="28" t="n"/>
      <c r="F74" s="29" t="n"/>
      <c r="G74" s="9">
        <f>IF(F74="","",IF(MONTH(F74)=1,"Janvier",IF(MONTH(F74)=2,"Février",IF(MONTH(F74)=3,"Mars",IF(MONTH(F74)=4,"Avril",IF(MONTH(F74)=5,"Mai",IF(MONTH(F74)=6,"Juin",IF(MONTH(F74)=7,"Juillet",IF(MONTH(F74)=8,"Août",IF(MONTH(F74)=9,"Septembre",IF(MONTH(F74)=10,"Octobre",IF(MONTH(F74)=11,"Novembre","Décembre"))))))))))))</f>
        <v/>
      </c>
      <c r="H74" s="28" t="n"/>
      <c r="I74" s="28" t="n"/>
      <c r="J74" s="28" t="n"/>
      <c r="K74" s="28" t="n"/>
      <c r="L74" s="28" t="n"/>
      <c r="M74" s="28" t="n"/>
      <c r="N74" s="10" t="n"/>
      <c r="O74" s="4" t="n"/>
      <c r="P74" s="9">
        <f>IF(OR(A74="",F74=""),"",IF(OR(N74&gt;=4,O74="Non"),"À traiter","OK"))</f>
        <v/>
      </c>
      <c r="Q74" s="6" t="n"/>
    </row>
    <row r="75">
      <c r="A75" s="4" t="n"/>
      <c r="B75" s="5" t="n"/>
      <c r="C75" s="6" t="n"/>
      <c r="D75" s="5" t="n"/>
      <c r="E75" s="28" t="n"/>
      <c r="F75" s="29" t="n"/>
      <c r="G75" s="9">
        <f>IF(F75="","",IF(MONTH(F75)=1,"Janvier",IF(MONTH(F75)=2,"Février",IF(MONTH(F75)=3,"Mars",IF(MONTH(F75)=4,"Avril",IF(MONTH(F75)=5,"Mai",IF(MONTH(F75)=6,"Juin",IF(MONTH(F75)=7,"Juillet",IF(MONTH(F75)=8,"Août",IF(MONTH(F75)=9,"Septembre",IF(MONTH(F75)=10,"Octobre",IF(MONTH(F75)=11,"Novembre","Décembre"))))))))))))</f>
        <v/>
      </c>
      <c r="H75" s="28" t="n"/>
      <c r="I75" s="28" t="n"/>
      <c r="J75" s="28" t="n"/>
      <c r="K75" s="28" t="n"/>
      <c r="L75" s="28" t="n"/>
      <c r="M75" s="28" t="n"/>
      <c r="N75" s="10" t="n"/>
      <c r="O75" s="4" t="n"/>
      <c r="P75" s="9">
        <f>IF(OR(A75="",F75=""),"",IF(OR(N75&gt;=4,O75="Non"),"À traiter","OK"))</f>
        <v/>
      </c>
      <c r="Q75" s="6" t="n"/>
    </row>
    <row r="76">
      <c r="A76" s="4" t="n"/>
      <c r="B76" s="5" t="n"/>
      <c r="C76" s="6" t="n"/>
      <c r="D76" s="5" t="n"/>
      <c r="E76" s="28" t="n"/>
      <c r="F76" s="29" t="n"/>
      <c r="G76" s="9">
        <f>IF(F76="","",IF(MONTH(F76)=1,"Janvier",IF(MONTH(F76)=2,"Février",IF(MONTH(F76)=3,"Mars",IF(MONTH(F76)=4,"Avril",IF(MONTH(F76)=5,"Mai",IF(MONTH(F76)=6,"Juin",IF(MONTH(F76)=7,"Juillet",IF(MONTH(F76)=8,"Août",IF(MONTH(F76)=9,"Septembre",IF(MONTH(F76)=10,"Octobre",IF(MONTH(F76)=11,"Novembre","Décembre"))))))))))))</f>
        <v/>
      </c>
      <c r="H76" s="28" t="n"/>
      <c r="I76" s="28" t="n"/>
      <c r="J76" s="28" t="n"/>
      <c r="K76" s="28" t="n"/>
      <c r="L76" s="28" t="n"/>
      <c r="M76" s="28" t="n"/>
      <c r="N76" s="10" t="n"/>
      <c r="O76" s="4" t="n"/>
      <c r="P76" s="9">
        <f>IF(OR(A76="",F76=""),"",IF(OR(N76&gt;=4,O76="Non"),"À traiter","OK"))</f>
        <v/>
      </c>
      <c r="Q76" s="6" t="n"/>
    </row>
    <row r="77">
      <c r="A77" s="4" t="n"/>
      <c r="B77" s="5" t="n"/>
      <c r="C77" s="6" t="n"/>
      <c r="D77" s="5" t="n"/>
      <c r="E77" s="28" t="n"/>
      <c r="F77" s="29" t="n"/>
      <c r="G77" s="9">
        <f>IF(F77="","",IF(MONTH(F77)=1,"Janvier",IF(MONTH(F77)=2,"Février",IF(MONTH(F77)=3,"Mars",IF(MONTH(F77)=4,"Avril",IF(MONTH(F77)=5,"Mai",IF(MONTH(F77)=6,"Juin",IF(MONTH(F77)=7,"Juillet",IF(MONTH(F77)=8,"Août",IF(MONTH(F77)=9,"Septembre",IF(MONTH(F77)=10,"Octobre",IF(MONTH(F77)=11,"Novembre","Décembre"))))))))))))</f>
        <v/>
      </c>
      <c r="H77" s="28" t="n"/>
      <c r="I77" s="28" t="n"/>
      <c r="J77" s="28" t="n"/>
      <c r="K77" s="28" t="n"/>
      <c r="L77" s="28" t="n"/>
      <c r="M77" s="28" t="n"/>
      <c r="N77" s="10" t="n"/>
      <c r="O77" s="4" t="n"/>
      <c r="P77" s="9">
        <f>IF(OR(A77="",F77=""),"",IF(OR(N77&gt;=4,O77="Non"),"À traiter","OK"))</f>
        <v/>
      </c>
      <c r="Q77" s="6" t="n"/>
    </row>
    <row r="78">
      <c r="A78" s="4" t="n"/>
      <c r="B78" s="5" t="n"/>
      <c r="C78" s="6" t="n"/>
      <c r="D78" s="5" t="n"/>
      <c r="E78" s="28" t="n"/>
      <c r="F78" s="29" t="n"/>
      <c r="G78" s="9">
        <f>IF(F78="","",IF(MONTH(F78)=1,"Janvier",IF(MONTH(F78)=2,"Février",IF(MONTH(F78)=3,"Mars",IF(MONTH(F78)=4,"Avril",IF(MONTH(F78)=5,"Mai",IF(MONTH(F78)=6,"Juin",IF(MONTH(F78)=7,"Juillet",IF(MONTH(F78)=8,"Août",IF(MONTH(F78)=9,"Septembre",IF(MONTH(F78)=10,"Octobre",IF(MONTH(F78)=11,"Novembre","Décembre"))))))))))))</f>
        <v/>
      </c>
      <c r="H78" s="28" t="n"/>
      <c r="I78" s="28" t="n"/>
      <c r="J78" s="28" t="n"/>
      <c r="K78" s="28" t="n"/>
      <c r="L78" s="28" t="n"/>
      <c r="M78" s="28" t="n"/>
      <c r="N78" s="10" t="n"/>
      <c r="O78" s="4" t="n"/>
      <c r="P78" s="9">
        <f>IF(OR(A78="",F78=""),"",IF(OR(N78&gt;=4,O78="Non"),"À traiter","OK"))</f>
        <v/>
      </c>
      <c r="Q78" s="6" t="n"/>
    </row>
    <row r="79">
      <c r="A79" s="4" t="n"/>
      <c r="B79" s="5" t="n"/>
      <c r="C79" s="6" t="n"/>
      <c r="D79" s="5" t="n"/>
      <c r="E79" s="28" t="n"/>
      <c r="F79" s="29" t="n"/>
      <c r="G79" s="9">
        <f>IF(F79="","",IF(MONTH(F79)=1,"Janvier",IF(MONTH(F79)=2,"Février",IF(MONTH(F79)=3,"Mars",IF(MONTH(F79)=4,"Avril",IF(MONTH(F79)=5,"Mai",IF(MONTH(F79)=6,"Juin",IF(MONTH(F79)=7,"Juillet",IF(MONTH(F79)=8,"Août",IF(MONTH(F79)=9,"Septembre",IF(MONTH(F79)=10,"Octobre",IF(MONTH(F79)=11,"Novembre","Décembre"))))))))))))</f>
        <v/>
      </c>
      <c r="H79" s="28" t="n"/>
      <c r="I79" s="28" t="n"/>
      <c r="J79" s="28" t="n"/>
      <c r="K79" s="28" t="n"/>
      <c r="L79" s="28" t="n"/>
      <c r="M79" s="28" t="n"/>
      <c r="N79" s="10" t="n"/>
      <c r="O79" s="4" t="n"/>
      <c r="P79" s="9">
        <f>IF(OR(A79="",F79=""),"",IF(OR(N79&gt;=4,O79="Non"),"À traiter","OK"))</f>
        <v/>
      </c>
      <c r="Q79" s="6" t="n"/>
    </row>
    <row r="80">
      <c r="A80" s="4" t="n"/>
      <c r="B80" s="5" t="n"/>
      <c r="C80" s="6" t="n"/>
      <c r="D80" s="5" t="n"/>
      <c r="E80" s="28" t="n"/>
      <c r="F80" s="29" t="n"/>
      <c r="G80" s="9">
        <f>IF(F80="","",IF(MONTH(F80)=1,"Janvier",IF(MONTH(F80)=2,"Février",IF(MONTH(F80)=3,"Mars",IF(MONTH(F80)=4,"Avril",IF(MONTH(F80)=5,"Mai",IF(MONTH(F80)=6,"Juin",IF(MONTH(F80)=7,"Juillet",IF(MONTH(F80)=8,"Août",IF(MONTH(F80)=9,"Septembre",IF(MONTH(F80)=10,"Octobre",IF(MONTH(F80)=11,"Novembre","Décembre"))))))))))))</f>
        <v/>
      </c>
      <c r="H80" s="28" t="n"/>
      <c r="I80" s="28" t="n"/>
      <c r="J80" s="28" t="n"/>
      <c r="K80" s="28" t="n"/>
      <c r="L80" s="28" t="n"/>
      <c r="M80" s="28" t="n"/>
      <c r="N80" s="10" t="n"/>
      <c r="O80" s="4" t="n"/>
      <c r="P80" s="9">
        <f>IF(OR(A80="",F80=""),"",IF(OR(N80&gt;=4,O80="Non"),"À traiter","OK"))</f>
        <v/>
      </c>
      <c r="Q80" s="6" t="n"/>
    </row>
    <row r="81">
      <c r="A81" s="4" t="n"/>
      <c r="B81" s="5" t="n"/>
      <c r="C81" s="6" t="n"/>
      <c r="D81" s="5" t="n"/>
      <c r="E81" s="28" t="n"/>
      <c r="F81" s="29" t="n"/>
      <c r="G81" s="9">
        <f>IF(F81="","",IF(MONTH(F81)=1,"Janvier",IF(MONTH(F81)=2,"Février",IF(MONTH(F81)=3,"Mars",IF(MONTH(F81)=4,"Avril",IF(MONTH(F81)=5,"Mai",IF(MONTH(F81)=6,"Juin",IF(MONTH(F81)=7,"Juillet",IF(MONTH(F81)=8,"Août",IF(MONTH(F81)=9,"Septembre",IF(MONTH(F81)=10,"Octobre",IF(MONTH(F81)=11,"Novembre","Décembre"))))))))))))</f>
        <v/>
      </c>
      <c r="H81" s="28" t="n"/>
      <c r="I81" s="28" t="n"/>
      <c r="J81" s="28" t="n"/>
      <c r="K81" s="28" t="n"/>
      <c r="L81" s="28" t="n"/>
      <c r="M81" s="28" t="n"/>
      <c r="N81" s="10" t="n"/>
      <c r="O81" s="4" t="n"/>
      <c r="P81" s="9">
        <f>IF(OR(A81="",F81=""),"",IF(OR(N81&gt;=4,O81="Non"),"À traiter","OK"))</f>
        <v/>
      </c>
      <c r="Q81" s="6" t="n"/>
    </row>
    <row r="82">
      <c r="A82" s="4" t="n"/>
      <c r="B82" s="5" t="n"/>
      <c r="C82" s="6" t="n"/>
      <c r="D82" s="5" t="n"/>
      <c r="E82" s="28" t="n"/>
      <c r="F82" s="29" t="n"/>
      <c r="G82" s="9">
        <f>IF(F82="","",IF(MONTH(F82)=1,"Janvier",IF(MONTH(F82)=2,"Février",IF(MONTH(F82)=3,"Mars",IF(MONTH(F82)=4,"Avril",IF(MONTH(F82)=5,"Mai",IF(MONTH(F82)=6,"Juin",IF(MONTH(F82)=7,"Juillet",IF(MONTH(F82)=8,"Août",IF(MONTH(F82)=9,"Septembre",IF(MONTH(F82)=10,"Octobre",IF(MONTH(F82)=11,"Novembre","Décembre"))))))))))))</f>
        <v/>
      </c>
      <c r="H82" s="28" t="n"/>
      <c r="I82" s="28" t="n"/>
      <c r="J82" s="28" t="n"/>
      <c r="K82" s="28" t="n"/>
      <c r="L82" s="28" t="n"/>
      <c r="M82" s="28" t="n"/>
      <c r="N82" s="10" t="n"/>
      <c r="O82" s="4" t="n"/>
      <c r="P82" s="9">
        <f>IF(OR(A82="",F82=""),"",IF(OR(N82&gt;=4,O82="Non"),"À traiter","OK"))</f>
        <v/>
      </c>
      <c r="Q82" s="6" t="n"/>
    </row>
    <row r="83">
      <c r="A83" s="4" t="n"/>
      <c r="B83" s="5" t="n"/>
      <c r="C83" s="6" t="n"/>
      <c r="D83" s="5" t="n"/>
      <c r="E83" s="28" t="n"/>
      <c r="F83" s="29" t="n"/>
      <c r="G83" s="9">
        <f>IF(F83="","",IF(MONTH(F83)=1,"Janvier",IF(MONTH(F83)=2,"Février",IF(MONTH(F83)=3,"Mars",IF(MONTH(F83)=4,"Avril",IF(MONTH(F83)=5,"Mai",IF(MONTH(F83)=6,"Juin",IF(MONTH(F83)=7,"Juillet",IF(MONTH(F83)=8,"Août",IF(MONTH(F83)=9,"Septembre",IF(MONTH(F83)=10,"Octobre",IF(MONTH(F83)=11,"Novembre","Décembre"))))))))))))</f>
        <v/>
      </c>
      <c r="H83" s="28" t="n"/>
      <c r="I83" s="28" t="n"/>
      <c r="J83" s="28" t="n"/>
      <c r="K83" s="28" t="n"/>
      <c r="L83" s="28" t="n"/>
      <c r="M83" s="28" t="n"/>
      <c r="N83" s="10" t="n"/>
      <c r="O83" s="4" t="n"/>
      <c r="P83" s="9">
        <f>IF(OR(A83="",F83=""),"",IF(OR(N83&gt;=4,O83="Non"),"À traiter","OK"))</f>
        <v/>
      </c>
      <c r="Q83" s="6" t="n"/>
    </row>
    <row r="84">
      <c r="A84" s="4" t="n"/>
      <c r="B84" s="5" t="n"/>
      <c r="C84" s="6" t="n"/>
      <c r="D84" s="5" t="n"/>
      <c r="E84" s="28" t="n"/>
      <c r="F84" s="29" t="n"/>
      <c r="G84" s="9">
        <f>IF(F84="","",IF(MONTH(F84)=1,"Janvier",IF(MONTH(F84)=2,"Février",IF(MONTH(F84)=3,"Mars",IF(MONTH(F84)=4,"Avril",IF(MONTH(F84)=5,"Mai",IF(MONTH(F84)=6,"Juin",IF(MONTH(F84)=7,"Juillet",IF(MONTH(F84)=8,"Août",IF(MONTH(F84)=9,"Septembre",IF(MONTH(F84)=10,"Octobre",IF(MONTH(F84)=11,"Novembre","Décembre"))))))))))))</f>
        <v/>
      </c>
      <c r="H84" s="28" t="n"/>
      <c r="I84" s="28" t="n"/>
      <c r="J84" s="28" t="n"/>
      <c r="K84" s="28" t="n"/>
      <c r="L84" s="28" t="n"/>
      <c r="M84" s="28" t="n"/>
      <c r="N84" s="10" t="n"/>
      <c r="O84" s="4" t="n"/>
      <c r="P84" s="9">
        <f>IF(OR(A84="",F84=""),"",IF(OR(N84&gt;=4,O84="Non"),"À traiter","OK"))</f>
        <v/>
      </c>
      <c r="Q84" s="6" t="n"/>
    </row>
    <row r="85">
      <c r="A85" s="4" t="n"/>
      <c r="B85" s="5" t="n"/>
      <c r="C85" s="6" t="n"/>
      <c r="D85" s="5" t="n"/>
      <c r="E85" s="28" t="n"/>
      <c r="F85" s="29" t="n"/>
      <c r="G85" s="9">
        <f>IF(F85="","",IF(MONTH(F85)=1,"Janvier",IF(MONTH(F85)=2,"Février",IF(MONTH(F85)=3,"Mars",IF(MONTH(F85)=4,"Avril",IF(MONTH(F85)=5,"Mai",IF(MONTH(F85)=6,"Juin",IF(MONTH(F85)=7,"Juillet",IF(MONTH(F85)=8,"Août",IF(MONTH(F85)=9,"Septembre",IF(MONTH(F85)=10,"Octobre",IF(MONTH(F85)=11,"Novembre","Décembre"))))))))))))</f>
        <v/>
      </c>
      <c r="H85" s="28" t="n"/>
      <c r="I85" s="28" t="n"/>
      <c r="J85" s="28" t="n"/>
      <c r="K85" s="28" t="n"/>
      <c r="L85" s="28" t="n"/>
      <c r="M85" s="28" t="n"/>
      <c r="N85" s="10" t="n"/>
      <c r="O85" s="4" t="n"/>
      <c r="P85" s="9">
        <f>IF(OR(A85="",F85=""),"",IF(OR(N85&gt;=4,O85="Non"),"À traiter","OK"))</f>
        <v/>
      </c>
      <c r="Q85" s="6" t="n"/>
    </row>
    <row r="86">
      <c r="A86" s="4" t="n"/>
      <c r="B86" s="5" t="n"/>
      <c r="C86" s="6" t="n"/>
      <c r="D86" s="5" t="n"/>
      <c r="E86" s="28" t="n"/>
      <c r="F86" s="29" t="n"/>
      <c r="G86" s="9">
        <f>IF(F86="","",IF(MONTH(F86)=1,"Janvier",IF(MONTH(F86)=2,"Février",IF(MONTH(F86)=3,"Mars",IF(MONTH(F86)=4,"Avril",IF(MONTH(F86)=5,"Mai",IF(MONTH(F86)=6,"Juin",IF(MONTH(F86)=7,"Juillet",IF(MONTH(F86)=8,"Août",IF(MONTH(F86)=9,"Septembre",IF(MONTH(F86)=10,"Octobre",IF(MONTH(F86)=11,"Novembre","Décembre"))))))))))))</f>
        <v/>
      </c>
      <c r="H86" s="28" t="n"/>
      <c r="I86" s="28" t="n"/>
      <c r="J86" s="28" t="n"/>
      <c r="K86" s="28" t="n"/>
      <c r="L86" s="28" t="n"/>
      <c r="M86" s="28" t="n"/>
      <c r="N86" s="10" t="n"/>
      <c r="O86" s="4" t="n"/>
      <c r="P86" s="9">
        <f>IF(OR(A86="",F86=""),"",IF(OR(N86&gt;=4,O86="Non"),"À traiter","OK"))</f>
        <v/>
      </c>
      <c r="Q86" s="6" t="n"/>
    </row>
    <row r="87">
      <c r="A87" s="4" t="n"/>
      <c r="B87" s="5" t="n"/>
      <c r="C87" s="6" t="n"/>
      <c r="D87" s="5" t="n"/>
      <c r="E87" s="28" t="n"/>
      <c r="F87" s="29" t="n"/>
      <c r="G87" s="9">
        <f>IF(F87="","",IF(MONTH(F87)=1,"Janvier",IF(MONTH(F87)=2,"Février",IF(MONTH(F87)=3,"Mars",IF(MONTH(F87)=4,"Avril",IF(MONTH(F87)=5,"Mai",IF(MONTH(F87)=6,"Juin",IF(MONTH(F87)=7,"Juillet",IF(MONTH(F87)=8,"Août",IF(MONTH(F87)=9,"Septembre",IF(MONTH(F87)=10,"Octobre",IF(MONTH(F87)=11,"Novembre","Décembre"))))))))))))</f>
        <v/>
      </c>
      <c r="H87" s="28" t="n"/>
      <c r="I87" s="28" t="n"/>
      <c r="J87" s="28" t="n"/>
      <c r="K87" s="28" t="n"/>
      <c r="L87" s="28" t="n"/>
      <c r="M87" s="28" t="n"/>
      <c r="N87" s="10" t="n"/>
      <c r="O87" s="4" t="n"/>
      <c r="P87" s="9">
        <f>IF(OR(A87="",F87=""),"",IF(OR(N87&gt;=4,O87="Non"),"À traiter","OK"))</f>
        <v/>
      </c>
      <c r="Q87" s="6" t="n"/>
    </row>
    <row r="88">
      <c r="A88" s="4" t="n"/>
      <c r="B88" s="5" t="n"/>
      <c r="C88" s="6" t="n"/>
      <c r="D88" s="5" t="n"/>
      <c r="E88" s="28" t="n"/>
      <c r="F88" s="29" t="n"/>
      <c r="G88" s="9">
        <f>IF(F88="","",IF(MONTH(F88)=1,"Janvier",IF(MONTH(F88)=2,"Février",IF(MONTH(F88)=3,"Mars",IF(MONTH(F88)=4,"Avril",IF(MONTH(F88)=5,"Mai",IF(MONTH(F88)=6,"Juin",IF(MONTH(F88)=7,"Juillet",IF(MONTH(F88)=8,"Août",IF(MONTH(F88)=9,"Septembre",IF(MONTH(F88)=10,"Octobre",IF(MONTH(F88)=11,"Novembre","Décembre"))))))))))))</f>
        <v/>
      </c>
      <c r="H88" s="28" t="n"/>
      <c r="I88" s="28" t="n"/>
      <c r="J88" s="28" t="n"/>
      <c r="K88" s="28" t="n"/>
      <c r="L88" s="28" t="n"/>
      <c r="M88" s="28" t="n"/>
      <c r="N88" s="10" t="n"/>
      <c r="O88" s="4" t="n"/>
      <c r="P88" s="9">
        <f>IF(OR(A88="",F88=""),"",IF(OR(N88&gt;=4,O88="Non"),"À traiter","OK"))</f>
        <v/>
      </c>
      <c r="Q88" s="6" t="n"/>
    </row>
    <row r="89">
      <c r="A89" s="4" t="n"/>
      <c r="B89" s="5" t="n"/>
      <c r="C89" s="6" t="n"/>
      <c r="D89" s="5" t="n"/>
      <c r="E89" s="28" t="n"/>
      <c r="F89" s="29" t="n"/>
      <c r="G89" s="9">
        <f>IF(F89="","",IF(MONTH(F89)=1,"Janvier",IF(MONTH(F89)=2,"Février",IF(MONTH(F89)=3,"Mars",IF(MONTH(F89)=4,"Avril",IF(MONTH(F89)=5,"Mai",IF(MONTH(F89)=6,"Juin",IF(MONTH(F89)=7,"Juillet",IF(MONTH(F89)=8,"Août",IF(MONTH(F89)=9,"Septembre",IF(MONTH(F89)=10,"Octobre",IF(MONTH(F89)=11,"Novembre","Décembre"))))))))))))</f>
        <v/>
      </c>
      <c r="H89" s="28" t="n"/>
      <c r="I89" s="28" t="n"/>
      <c r="J89" s="28" t="n"/>
      <c r="K89" s="28" t="n"/>
      <c r="L89" s="28" t="n"/>
      <c r="M89" s="28" t="n"/>
      <c r="N89" s="10" t="n"/>
      <c r="O89" s="4" t="n"/>
      <c r="P89" s="9">
        <f>IF(OR(A89="",F89=""),"",IF(OR(N89&gt;=4,O89="Non"),"À traiter","OK"))</f>
        <v/>
      </c>
      <c r="Q89" s="6" t="n"/>
    </row>
    <row r="90">
      <c r="A90" s="4" t="n"/>
      <c r="B90" s="5" t="n"/>
      <c r="C90" s="6" t="n"/>
      <c r="D90" s="5" t="n"/>
      <c r="E90" s="28" t="n"/>
      <c r="F90" s="29" t="n"/>
      <c r="G90" s="9">
        <f>IF(F90="","",IF(MONTH(F90)=1,"Janvier",IF(MONTH(F90)=2,"Février",IF(MONTH(F90)=3,"Mars",IF(MONTH(F90)=4,"Avril",IF(MONTH(F90)=5,"Mai",IF(MONTH(F90)=6,"Juin",IF(MONTH(F90)=7,"Juillet",IF(MONTH(F90)=8,"Août",IF(MONTH(F90)=9,"Septembre",IF(MONTH(F90)=10,"Octobre",IF(MONTH(F90)=11,"Novembre","Décembre"))))))))))))</f>
        <v/>
      </c>
      <c r="H90" s="28" t="n"/>
      <c r="I90" s="28" t="n"/>
      <c r="J90" s="28" t="n"/>
      <c r="K90" s="28" t="n"/>
      <c r="L90" s="28" t="n"/>
      <c r="M90" s="28" t="n"/>
      <c r="N90" s="10" t="n"/>
      <c r="O90" s="4" t="n"/>
      <c r="P90" s="9">
        <f>IF(OR(A90="",F90=""),"",IF(OR(N90&gt;=4,O90="Non"),"À traiter","OK"))</f>
        <v/>
      </c>
      <c r="Q90" s="6" t="n"/>
    </row>
    <row r="91">
      <c r="A91" s="4" t="n"/>
      <c r="B91" s="5" t="n"/>
      <c r="C91" s="6" t="n"/>
      <c r="D91" s="5" t="n"/>
      <c r="E91" s="28" t="n"/>
      <c r="F91" s="29" t="n"/>
      <c r="G91" s="9">
        <f>IF(F91="","",IF(MONTH(F91)=1,"Janvier",IF(MONTH(F91)=2,"Février",IF(MONTH(F91)=3,"Mars",IF(MONTH(F91)=4,"Avril",IF(MONTH(F91)=5,"Mai",IF(MONTH(F91)=6,"Juin",IF(MONTH(F91)=7,"Juillet",IF(MONTH(F91)=8,"Août",IF(MONTH(F91)=9,"Septembre",IF(MONTH(F91)=10,"Octobre",IF(MONTH(F91)=11,"Novembre","Décembre"))))))))))))</f>
        <v/>
      </c>
      <c r="H91" s="28" t="n"/>
      <c r="I91" s="28" t="n"/>
      <c r="J91" s="28" t="n"/>
      <c r="K91" s="28" t="n"/>
      <c r="L91" s="28" t="n"/>
      <c r="M91" s="28" t="n"/>
      <c r="N91" s="10" t="n"/>
      <c r="O91" s="4" t="n"/>
      <c r="P91" s="9">
        <f>IF(OR(A91="",F91=""),"",IF(OR(N91&gt;=4,O91="Non"),"À traiter","OK"))</f>
        <v/>
      </c>
      <c r="Q91" s="6" t="n"/>
    </row>
    <row r="92">
      <c r="A92" s="4" t="n"/>
      <c r="B92" s="5" t="n"/>
      <c r="C92" s="6" t="n"/>
      <c r="D92" s="5" t="n"/>
      <c r="E92" s="28" t="n"/>
      <c r="F92" s="29" t="n"/>
      <c r="G92" s="9">
        <f>IF(F92="","",IF(MONTH(F92)=1,"Janvier",IF(MONTH(F92)=2,"Février",IF(MONTH(F92)=3,"Mars",IF(MONTH(F92)=4,"Avril",IF(MONTH(F92)=5,"Mai",IF(MONTH(F92)=6,"Juin",IF(MONTH(F92)=7,"Juillet",IF(MONTH(F92)=8,"Août",IF(MONTH(F92)=9,"Septembre",IF(MONTH(F92)=10,"Octobre",IF(MONTH(F92)=11,"Novembre","Décembre"))))))))))))</f>
        <v/>
      </c>
      <c r="H92" s="28" t="n"/>
      <c r="I92" s="28" t="n"/>
      <c r="J92" s="28" t="n"/>
      <c r="K92" s="28" t="n"/>
      <c r="L92" s="28" t="n"/>
      <c r="M92" s="28" t="n"/>
      <c r="N92" s="10" t="n"/>
      <c r="O92" s="4" t="n"/>
      <c r="P92" s="9">
        <f>IF(OR(A92="",F92=""),"",IF(OR(N92&gt;=4,O92="Non"),"À traiter","OK"))</f>
        <v/>
      </c>
      <c r="Q92" s="6" t="n"/>
    </row>
    <row r="93">
      <c r="A93" s="4" t="n"/>
      <c r="B93" s="5" t="n"/>
      <c r="C93" s="6" t="n"/>
      <c r="D93" s="5" t="n"/>
      <c r="E93" s="28" t="n"/>
      <c r="F93" s="29" t="n"/>
      <c r="G93" s="9">
        <f>IF(F93="","",IF(MONTH(F93)=1,"Janvier",IF(MONTH(F93)=2,"Février",IF(MONTH(F93)=3,"Mars",IF(MONTH(F93)=4,"Avril",IF(MONTH(F93)=5,"Mai",IF(MONTH(F93)=6,"Juin",IF(MONTH(F93)=7,"Juillet",IF(MONTH(F93)=8,"Août",IF(MONTH(F93)=9,"Septembre",IF(MONTH(F93)=10,"Octobre",IF(MONTH(F93)=11,"Novembre","Décembre"))))))))))))</f>
        <v/>
      </c>
      <c r="H93" s="28" t="n"/>
      <c r="I93" s="28" t="n"/>
      <c r="J93" s="28" t="n"/>
      <c r="K93" s="28" t="n"/>
      <c r="L93" s="28" t="n"/>
      <c r="M93" s="28" t="n"/>
      <c r="N93" s="10" t="n"/>
      <c r="O93" s="4" t="n"/>
      <c r="P93" s="9">
        <f>IF(OR(A93="",F93=""),"",IF(OR(N93&gt;=4,O93="Non"),"À traiter","OK"))</f>
        <v/>
      </c>
      <c r="Q93" s="6" t="n"/>
    </row>
    <row r="94">
      <c r="A94" s="4" t="n"/>
      <c r="B94" s="5" t="n"/>
      <c r="C94" s="6" t="n"/>
      <c r="D94" s="5" t="n"/>
      <c r="E94" s="28" t="n"/>
      <c r="F94" s="29" t="n"/>
      <c r="G94" s="9">
        <f>IF(F94="","",IF(MONTH(F94)=1,"Janvier",IF(MONTH(F94)=2,"Février",IF(MONTH(F94)=3,"Mars",IF(MONTH(F94)=4,"Avril",IF(MONTH(F94)=5,"Mai",IF(MONTH(F94)=6,"Juin",IF(MONTH(F94)=7,"Juillet",IF(MONTH(F94)=8,"Août",IF(MONTH(F94)=9,"Septembre",IF(MONTH(F94)=10,"Octobre",IF(MONTH(F94)=11,"Novembre","Décembre"))))))))))))</f>
        <v/>
      </c>
      <c r="H94" s="28" t="n"/>
      <c r="I94" s="28" t="n"/>
      <c r="J94" s="28" t="n"/>
      <c r="K94" s="28" t="n"/>
      <c r="L94" s="28" t="n"/>
      <c r="M94" s="28" t="n"/>
      <c r="N94" s="10" t="n"/>
      <c r="O94" s="4" t="n"/>
      <c r="P94" s="9">
        <f>IF(OR(A94="",F94=""),"",IF(OR(N94&gt;=4,O94="Non"),"À traiter","OK"))</f>
        <v/>
      </c>
      <c r="Q94" s="6" t="n"/>
    </row>
    <row r="95">
      <c r="A95" s="4" t="n"/>
      <c r="B95" s="5" t="n"/>
      <c r="C95" s="6" t="n"/>
      <c r="D95" s="5" t="n"/>
      <c r="E95" s="28" t="n"/>
      <c r="F95" s="29" t="n"/>
      <c r="G95" s="9">
        <f>IF(F95="","",IF(MONTH(F95)=1,"Janvier",IF(MONTH(F95)=2,"Février",IF(MONTH(F95)=3,"Mars",IF(MONTH(F95)=4,"Avril",IF(MONTH(F95)=5,"Mai",IF(MONTH(F95)=6,"Juin",IF(MONTH(F95)=7,"Juillet",IF(MONTH(F95)=8,"Août",IF(MONTH(F95)=9,"Septembre",IF(MONTH(F95)=10,"Octobre",IF(MONTH(F95)=11,"Novembre","Décembre"))))))))))))</f>
        <v/>
      </c>
      <c r="H95" s="28" t="n"/>
      <c r="I95" s="28" t="n"/>
      <c r="J95" s="28" t="n"/>
      <c r="K95" s="28" t="n"/>
      <c r="L95" s="28" t="n"/>
      <c r="M95" s="28" t="n"/>
      <c r="N95" s="10" t="n"/>
      <c r="O95" s="4" t="n"/>
      <c r="P95" s="9">
        <f>IF(OR(A95="",F95=""),"",IF(OR(N95&gt;=4,O95="Non"),"À traiter","OK"))</f>
        <v/>
      </c>
      <c r="Q95" s="6" t="n"/>
    </row>
    <row r="96">
      <c r="A96" s="4" t="n"/>
      <c r="B96" s="5" t="n"/>
      <c r="C96" s="6" t="n"/>
      <c r="D96" s="5" t="n"/>
      <c r="E96" s="28" t="n"/>
      <c r="F96" s="29" t="n"/>
      <c r="G96" s="9">
        <f>IF(F96="","",IF(MONTH(F96)=1,"Janvier",IF(MONTH(F96)=2,"Février",IF(MONTH(F96)=3,"Mars",IF(MONTH(F96)=4,"Avril",IF(MONTH(F96)=5,"Mai",IF(MONTH(F96)=6,"Juin",IF(MONTH(F96)=7,"Juillet",IF(MONTH(F96)=8,"Août",IF(MONTH(F96)=9,"Septembre",IF(MONTH(F96)=10,"Octobre",IF(MONTH(F96)=11,"Novembre","Décembre"))))))))))))</f>
        <v/>
      </c>
      <c r="H96" s="28" t="n"/>
      <c r="I96" s="28" t="n"/>
      <c r="J96" s="28" t="n"/>
      <c r="K96" s="28" t="n"/>
      <c r="L96" s="28" t="n"/>
      <c r="M96" s="28" t="n"/>
      <c r="N96" s="10" t="n"/>
      <c r="O96" s="4" t="n"/>
      <c r="P96" s="9">
        <f>IF(OR(A96="",F96=""),"",IF(OR(N96&gt;=4,O96="Non"),"À traiter","OK"))</f>
        <v/>
      </c>
      <c r="Q96" s="6" t="n"/>
    </row>
    <row r="97">
      <c r="A97" s="4" t="n"/>
      <c r="B97" s="5" t="n"/>
      <c r="C97" s="6" t="n"/>
      <c r="D97" s="5" t="n"/>
      <c r="E97" s="28" t="n"/>
      <c r="F97" s="29" t="n"/>
      <c r="G97" s="9">
        <f>IF(F97="","",IF(MONTH(F97)=1,"Janvier",IF(MONTH(F97)=2,"Février",IF(MONTH(F97)=3,"Mars",IF(MONTH(F97)=4,"Avril",IF(MONTH(F97)=5,"Mai",IF(MONTH(F97)=6,"Juin",IF(MONTH(F97)=7,"Juillet",IF(MONTH(F97)=8,"Août",IF(MONTH(F97)=9,"Septembre",IF(MONTH(F97)=10,"Octobre",IF(MONTH(F97)=11,"Novembre","Décembre"))))))))))))</f>
        <v/>
      </c>
      <c r="H97" s="28" t="n"/>
      <c r="I97" s="28" t="n"/>
      <c r="J97" s="28" t="n"/>
      <c r="K97" s="28" t="n"/>
      <c r="L97" s="28" t="n"/>
      <c r="M97" s="28" t="n"/>
      <c r="N97" s="10" t="n"/>
      <c r="O97" s="4" t="n"/>
      <c r="P97" s="9">
        <f>IF(OR(A97="",F97=""),"",IF(OR(N97&gt;=4,O97="Non"),"À traiter","OK"))</f>
        <v/>
      </c>
      <c r="Q97" s="6" t="n"/>
    </row>
    <row r="98">
      <c r="A98" s="4" t="n"/>
      <c r="B98" s="5" t="n"/>
      <c r="C98" s="6" t="n"/>
      <c r="D98" s="5" t="n"/>
      <c r="E98" s="28" t="n"/>
      <c r="F98" s="29" t="n"/>
      <c r="G98" s="9">
        <f>IF(F98="","",IF(MONTH(F98)=1,"Janvier",IF(MONTH(F98)=2,"Février",IF(MONTH(F98)=3,"Mars",IF(MONTH(F98)=4,"Avril",IF(MONTH(F98)=5,"Mai",IF(MONTH(F98)=6,"Juin",IF(MONTH(F98)=7,"Juillet",IF(MONTH(F98)=8,"Août",IF(MONTH(F98)=9,"Septembre",IF(MONTH(F98)=10,"Octobre",IF(MONTH(F98)=11,"Novembre","Décembre"))))))))))))</f>
        <v/>
      </c>
      <c r="H98" s="28" t="n"/>
      <c r="I98" s="28" t="n"/>
      <c r="J98" s="28" t="n"/>
      <c r="K98" s="28" t="n"/>
      <c r="L98" s="28" t="n"/>
      <c r="M98" s="28" t="n"/>
      <c r="N98" s="10" t="n"/>
      <c r="O98" s="4" t="n"/>
      <c r="P98" s="9">
        <f>IF(OR(A98="",F98=""),"",IF(OR(N98&gt;=4,O98="Non"),"À traiter","OK"))</f>
        <v/>
      </c>
      <c r="Q98" s="6" t="n"/>
    </row>
    <row r="99">
      <c r="A99" s="4" t="n"/>
      <c r="B99" s="5" t="n"/>
      <c r="C99" s="6" t="n"/>
      <c r="D99" s="5" t="n"/>
      <c r="E99" s="28" t="n"/>
      <c r="F99" s="29" t="n"/>
      <c r="G99" s="9">
        <f>IF(F99="","",IF(MONTH(F99)=1,"Janvier",IF(MONTH(F99)=2,"Février",IF(MONTH(F99)=3,"Mars",IF(MONTH(F99)=4,"Avril",IF(MONTH(F99)=5,"Mai",IF(MONTH(F99)=6,"Juin",IF(MONTH(F99)=7,"Juillet",IF(MONTH(F99)=8,"Août",IF(MONTH(F99)=9,"Septembre",IF(MONTH(F99)=10,"Octobre",IF(MONTH(F99)=11,"Novembre","Décembre"))))))))))))</f>
        <v/>
      </c>
      <c r="H99" s="28" t="n"/>
      <c r="I99" s="28" t="n"/>
      <c r="J99" s="28" t="n"/>
      <c r="K99" s="28" t="n"/>
      <c r="L99" s="28" t="n"/>
      <c r="M99" s="28" t="n"/>
      <c r="N99" s="10" t="n"/>
      <c r="O99" s="4" t="n"/>
      <c r="P99" s="9">
        <f>IF(OR(A99="",F99=""),"",IF(OR(N99&gt;=4,O99="Non"),"À traiter","OK"))</f>
        <v/>
      </c>
      <c r="Q99" s="6" t="n"/>
    </row>
    <row r="100">
      <c r="A100" s="4" t="n"/>
      <c r="B100" s="5" t="n"/>
      <c r="C100" s="6" t="n"/>
      <c r="D100" s="5" t="n"/>
      <c r="E100" s="28" t="n"/>
      <c r="F100" s="29" t="n"/>
      <c r="G100" s="9">
        <f>IF(F100="","",IF(MONTH(F100)=1,"Janvier",IF(MONTH(F100)=2,"Février",IF(MONTH(F100)=3,"Mars",IF(MONTH(F100)=4,"Avril",IF(MONTH(F100)=5,"Mai",IF(MONTH(F100)=6,"Juin",IF(MONTH(F100)=7,"Juillet",IF(MONTH(F100)=8,"Août",IF(MONTH(F100)=9,"Septembre",IF(MONTH(F100)=10,"Octobre",IF(MONTH(F100)=11,"Novembre","Décembre"))))))))))))</f>
        <v/>
      </c>
      <c r="H100" s="28" t="n"/>
      <c r="I100" s="28" t="n"/>
      <c r="J100" s="28" t="n"/>
      <c r="K100" s="28" t="n"/>
      <c r="L100" s="28" t="n"/>
      <c r="M100" s="28" t="n"/>
      <c r="N100" s="10" t="n"/>
      <c r="O100" s="4" t="n"/>
      <c r="P100" s="9">
        <f>IF(OR(A100="",F100=""),"",IF(OR(N100&gt;=4,O100="Non"),"À traiter","OK"))</f>
        <v/>
      </c>
      <c r="Q100" s="6" t="n"/>
    </row>
    <row r="101">
      <c r="A101" s="4" t="n"/>
      <c r="B101" s="5" t="n"/>
      <c r="C101" s="6" t="n"/>
      <c r="D101" s="5" t="n"/>
      <c r="E101" s="28" t="n"/>
      <c r="F101" s="29" t="n"/>
      <c r="G101" s="9">
        <f>IF(F101="","",IF(MONTH(F101)=1,"Janvier",IF(MONTH(F101)=2,"Février",IF(MONTH(F101)=3,"Mars",IF(MONTH(F101)=4,"Avril",IF(MONTH(F101)=5,"Mai",IF(MONTH(F101)=6,"Juin",IF(MONTH(F101)=7,"Juillet",IF(MONTH(F101)=8,"Août",IF(MONTH(F101)=9,"Septembre",IF(MONTH(F101)=10,"Octobre",IF(MONTH(F101)=11,"Novembre","Décembre"))))))))))))</f>
        <v/>
      </c>
      <c r="H101" s="28" t="n"/>
      <c r="I101" s="28" t="n"/>
      <c r="J101" s="28" t="n"/>
      <c r="K101" s="28" t="n"/>
      <c r="L101" s="28" t="n"/>
      <c r="M101" s="28" t="n"/>
      <c r="N101" s="10" t="n"/>
      <c r="O101" s="4" t="n"/>
      <c r="P101" s="9">
        <f>IF(OR(A101="",F101=""),"",IF(OR(N101&gt;=4,O101="Non"),"À traiter","OK"))</f>
        <v/>
      </c>
      <c r="Q101" s="6" t="n"/>
    </row>
    <row r="102">
      <c r="A102" s="4" t="n"/>
      <c r="B102" s="5" t="n"/>
      <c r="C102" s="6" t="n"/>
      <c r="D102" s="5" t="n"/>
      <c r="E102" s="28" t="n"/>
      <c r="F102" s="29" t="n"/>
      <c r="G102" s="9">
        <f>IF(F102="","",IF(MONTH(F102)=1,"Janvier",IF(MONTH(F102)=2,"Février",IF(MONTH(F102)=3,"Mars",IF(MONTH(F102)=4,"Avril",IF(MONTH(F102)=5,"Mai",IF(MONTH(F102)=6,"Juin",IF(MONTH(F102)=7,"Juillet",IF(MONTH(F102)=8,"Août",IF(MONTH(F102)=9,"Septembre",IF(MONTH(F102)=10,"Octobre",IF(MONTH(F102)=11,"Novembre","Décembre"))))))))))))</f>
        <v/>
      </c>
      <c r="H102" s="28" t="n"/>
      <c r="I102" s="28" t="n"/>
      <c r="J102" s="28" t="n"/>
      <c r="K102" s="28" t="n"/>
      <c r="L102" s="28" t="n"/>
      <c r="M102" s="28" t="n"/>
      <c r="N102" s="10" t="n"/>
      <c r="O102" s="4" t="n"/>
      <c r="P102" s="9">
        <f>IF(OR(A102="",F102=""),"",IF(OR(N102&gt;=4,O102="Non"),"À traiter","OK"))</f>
        <v/>
      </c>
      <c r="Q102" s="6" t="n"/>
    </row>
    <row r="103">
      <c r="A103" s="4" t="n"/>
      <c r="B103" s="5" t="n"/>
      <c r="C103" s="6" t="n"/>
      <c r="D103" s="5" t="n"/>
      <c r="E103" s="28" t="n"/>
      <c r="F103" s="29" t="n"/>
      <c r="G103" s="9">
        <f>IF(F103="","",IF(MONTH(F103)=1,"Janvier",IF(MONTH(F103)=2,"Février",IF(MONTH(F103)=3,"Mars",IF(MONTH(F103)=4,"Avril",IF(MONTH(F103)=5,"Mai",IF(MONTH(F103)=6,"Juin",IF(MONTH(F103)=7,"Juillet",IF(MONTH(F103)=8,"Août",IF(MONTH(F103)=9,"Septembre",IF(MONTH(F103)=10,"Octobre",IF(MONTH(F103)=11,"Novembre","Décembre"))))))))))))</f>
        <v/>
      </c>
      <c r="H103" s="28" t="n"/>
      <c r="I103" s="28" t="n"/>
      <c r="J103" s="28" t="n"/>
      <c r="K103" s="28" t="n"/>
      <c r="L103" s="28" t="n"/>
      <c r="M103" s="28" t="n"/>
      <c r="N103" s="10" t="n"/>
      <c r="O103" s="4" t="n"/>
      <c r="P103" s="9">
        <f>IF(OR(A103="",F103=""),"",IF(OR(N103&gt;=4,O103="Non"),"À traiter","OK"))</f>
        <v/>
      </c>
      <c r="Q103" s="6" t="n"/>
    </row>
    <row r="104">
      <c r="A104" s="4" t="n"/>
      <c r="B104" s="5" t="n"/>
      <c r="C104" s="6" t="n"/>
      <c r="D104" s="5" t="n"/>
      <c r="E104" s="28" t="n"/>
      <c r="F104" s="29" t="n"/>
      <c r="G104" s="9">
        <f>IF(F104="","",IF(MONTH(F104)=1,"Janvier",IF(MONTH(F104)=2,"Février",IF(MONTH(F104)=3,"Mars",IF(MONTH(F104)=4,"Avril",IF(MONTH(F104)=5,"Mai",IF(MONTH(F104)=6,"Juin",IF(MONTH(F104)=7,"Juillet",IF(MONTH(F104)=8,"Août",IF(MONTH(F104)=9,"Septembre",IF(MONTH(F104)=10,"Octobre",IF(MONTH(F104)=11,"Novembre","Décembre"))))))))))))</f>
        <v/>
      </c>
      <c r="H104" s="28" t="n"/>
      <c r="I104" s="28" t="n"/>
      <c r="J104" s="28" t="n"/>
      <c r="K104" s="28" t="n"/>
      <c r="L104" s="28" t="n"/>
      <c r="M104" s="28" t="n"/>
      <c r="N104" s="10" t="n"/>
      <c r="O104" s="4" t="n"/>
      <c r="P104" s="9">
        <f>IF(OR(A104="",F104=""),"",IF(OR(N104&gt;=4,O104="Non"),"À traiter","OK"))</f>
        <v/>
      </c>
      <c r="Q104" s="6" t="n"/>
    </row>
  </sheetData>
  <autoFilter ref="A4:Q104"/>
  <mergeCells count="2">
    <mergeCell ref="A1:Q1"/>
    <mergeCell ref="A2:Q2"/>
  </mergeCells>
  <conditionalFormatting sqref="N5:N104">
    <cfRule type="cellIs" priority="1" operator="greaterThanOrEqual" dxfId="0">
      <formula>4</formula>
    </cfRule>
  </conditionalFormatting>
  <conditionalFormatting sqref="P5:P104">
    <cfRule type="expression" priority="2" dxfId="1" stopIfTrue="1">
      <formula>$P5="À traiter"</formula>
    </cfRule>
    <cfRule type="expression" priority="3" dxfId="2" stopIfTrue="1">
      <formula>$P5="OK"</formula>
    </cfRule>
  </conditionalFormatting>
  <dataValidations count="4">
    <dataValidation sqref="E5:E104" showErrorMessage="1" showInputMessage="1" allowBlank="1" type="decimal" operator="between">
      <formula1>1</formula1>
      <formula2>366</formula2>
    </dataValidation>
    <dataValidation sqref="H5:M104" showErrorMessage="1" showInputMessage="1" allowBlank="1" type="decimal" operator="between">
      <formula1>0</formula1>
      <formula2>31</formula2>
    </dataValidation>
    <dataValidation sqref="N5:N104" showErrorMessage="1" showInputMessage="1" allowBlank="1" type="whole" operator="between">
      <formula1>1</formula1>
      <formula2>5</formula2>
    </dataValidation>
    <dataValidation sqref="O5:O104" showErrorMessage="1" showInputMessage="1" allowBlank="1" type="list">
      <formula1>"Oui,Non"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0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23" customWidth="1" min="4" max="4"/>
    <col width="28" customWidth="1" min="5" max="5"/>
    <col width="21" customWidth="1" min="6" max="6"/>
    <col width="15" customWidth="1" min="7" max="7"/>
    <col width="18" customWidth="1" min="8" max="8"/>
    <col width="19" customWidth="1" min="9" max="9"/>
    <col width="28" customWidth="1" min="10" max="10"/>
    <col width="16" customWidth="1" min="11" max="11"/>
    <col width="18" customWidth="1" min="12" max="12"/>
    <col width="17" customWidth="1" min="13" max="13"/>
    <col width="3" customWidth="1" min="14" max="14"/>
    <col width="18" customWidth="1" min="15" max="15"/>
    <col width="23" customWidth="1" min="16" max="16"/>
    <col width="18" customWidth="1" min="17" max="17"/>
  </cols>
  <sheetData>
    <row r="1" ht="28" customHeight="1">
      <c r="A1" s="1" t="inlineStr">
        <is>
          <t>Synthèse annuelle du forfait jours</t>
        </is>
      </c>
    </row>
    <row r="2" ht="28" customHeight="1">
      <c r="A2" s="2" t="inlineStr">
        <is>
          <t>Vue destinée aux RH et managers : cumul des jours suivis, niveau de consommation du forfait et alertes de suivi.</t>
        </is>
      </c>
    </row>
    <row r="3"/>
    <row r="4" ht="35" customHeight="1">
      <c r="A4" s="3" t="inlineStr">
        <is>
          <t>Salarié</t>
        </is>
      </c>
      <c r="B4" s="3" t="inlineStr">
        <is>
          <t>Ville</t>
        </is>
      </c>
      <c r="C4" s="3" t="inlineStr">
        <is>
          <t>Forfait annuel prévu</t>
        </is>
      </c>
      <c r="D4" s="3" t="inlineStr">
        <is>
          <t>Jours travaillés cumulés</t>
        </is>
      </c>
      <c r="E4" s="3" t="inlineStr">
        <is>
          <t>Jours de repos forfait cumulés</t>
        </is>
      </c>
      <c r="F4" s="3" t="inlineStr">
        <is>
          <t>Congés payés cumulés</t>
        </is>
      </c>
      <c r="G4" s="3" t="inlineStr">
        <is>
          <t>RTT cumulés</t>
        </is>
      </c>
      <c r="H4" s="3" t="inlineStr">
        <is>
          <t>Absences cumulées</t>
        </is>
      </c>
      <c r="I4" s="3" t="inlineStr">
        <is>
          <t>Total jours suivis</t>
        </is>
      </c>
      <c r="J4" s="3" t="inlineStr">
        <is>
          <t>Taux de consommation du forfait</t>
        </is>
      </c>
      <c r="K4" s="3" t="inlineStr">
        <is>
          <t>Charge moyenne</t>
        </is>
      </c>
      <c r="L4" s="3" t="inlineStr">
        <is>
          <t>Nombre d’alertes</t>
        </is>
      </c>
      <c r="M4" s="3" t="inlineStr">
        <is>
          <t>Statut annuel</t>
        </is>
      </c>
    </row>
    <row r="5">
      <c r="A5" s="5" t="inlineStr">
        <is>
          <t>Camille Martin</t>
        </is>
      </c>
      <c r="B5" s="11">
        <f>IF(A5="","",IFERROR(VLOOKUP(A5,'Suivi annuel'!$B$5:$D$104,3,FALSE),""))</f>
        <v/>
      </c>
      <c r="C5" s="30">
        <f>IF(A5="","",IFERROR(VLOOKUP(A5,'Suivi annuel'!$B$5:$E$104,4,FALSE),""))</f>
        <v/>
      </c>
      <c r="D5" s="30">
        <f>IF(A5="","",SUMIF('Suivi annuel'!$B$5:$B$104,A5,'Suivi annuel'!$H$5:$H$104))</f>
        <v/>
      </c>
      <c r="E5" s="30">
        <f>IF(A5="","",SUMIF('Suivi annuel'!$B$5:$B$104,A5,'Suivi annuel'!$I$5:$I$104))</f>
        <v/>
      </c>
      <c r="F5" s="30">
        <f>IF(A5="","",SUMIF('Suivi annuel'!$B$5:$B$104,A5,'Suivi annuel'!$J$5:$J$104))</f>
        <v/>
      </c>
      <c r="G5" s="30">
        <f>IF(A5="","",SUMIF('Suivi annuel'!$B$5:$B$104,A5,'Suivi annuel'!$K$5:$K$104))</f>
        <v/>
      </c>
      <c r="H5" s="30">
        <f>IF(A5="","",SUMIF('Suivi annuel'!$B$5:$B$104,A5,'Suivi annuel'!$L$5:$L$104))</f>
        <v/>
      </c>
      <c r="I5" s="30">
        <f>IF(A5="","",SUM(D5:H5))</f>
        <v/>
      </c>
      <c r="J5" s="13">
        <f>IF(A5="","",IFERROR(D5/C5,0))</f>
        <v/>
      </c>
      <c r="K5" s="30">
        <f>IF(A5="","",IFERROR(SUMIF('Suivi annuel'!$B$5:$B$104,A5,'Suivi annuel'!$N$5:$N$104)/COUNTIF('Suivi annuel'!$B$5:$B$104,A5),0))</f>
        <v/>
      </c>
      <c r="L5" s="30">
        <f>IF(A5="","",COUNTIFS('Suivi annuel'!$B$5:$B$104,A5,'Suivi annuel'!$P$5:$P$104,"À traiter"))</f>
        <v/>
      </c>
      <c r="M5" s="14">
        <f>IF(A5="","",IF(OR(J5&gt;=0.9,L5&gt;0),"Vigilance","Normal"))</f>
        <v/>
      </c>
    </row>
    <row r="6">
      <c r="A6" s="5" t="inlineStr">
        <is>
          <t>Julien Bernard</t>
        </is>
      </c>
      <c r="B6" s="15">
        <f>IF(A6="","",IFERROR(VLOOKUP(A6,'Suivi annuel'!$B$5:$D$104,3,FALSE),""))</f>
        <v/>
      </c>
      <c r="C6" s="31">
        <f>IF(A6="","",IFERROR(VLOOKUP(A6,'Suivi annuel'!$B$5:$E$104,4,FALSE),""))</f>
        <v/>
      </c>
      <c r="D6" s="31">
        <f>IF(A6="","",SUMIF('Suivi annuel'!$B$5:$B$104,A6,'Suivi annuel'!$H$5:$H$104))</f>
        <v/>
      </c>
      <c r="E6" s="31">
        <f>IF(A6="","",SUMIF('Suivi annuel'!$B$5:$B$104,A6,'Suivi annuel'!$I$5:$I$104))</f>
        <v/>
      </c>
      <c r="F6" s="31">
        <f>IF(A6="","",SUMIF('Suivi annuel'!$B$5:$B$104,A6,'Suivi annuel'!$J$5:$J$104))</f>
        <v/>
      </c>
      <c r="G6" s="31">
        <f>IF(A6="","",SUMIF('Suivi annuel'!$B$5:$B$104,A6,'Suivi annuel'!$K$5:$K$104))</f>
        <v/>
      </c>
      <c r="H6" s="31">
        <f>IF(A6="","",SUMIF('Suivi annuel'!$B$5:$B$104,A6,'Suivi annuel'!$L$5:$L$104))</f>
        <v/>
      </c>
      <c r="I6" s="31">
        <f>IF(A6="","",SUM(D6:H6))</f>
        <v/>
      </c>
      <c r="J6" s="17">
        <f>IF(A6="","",IFERROR(D6/C6,0))</f>
        <v/>
      </c>
      <c r="K6" s="31">
        <f>IF(A6="","",IFERROR(SUMIF('Suivi annuel'!$B$5:$B$104,A6,'Suivi annuel'!$N$5:$N$104)/COUNTIF('Suivi annuel'!$B$5:$B$104,A6),0))</f>
        <v/>
      </c>
      <c r="L6" s="31">
        <f>IF(A6="","",COUNTIFS('Suivi annuel'!$B$5:$B$104,A6,'Suivi annuel'!$P$5:$P$104,"À traiter"))</f>
        <v/>
      </c>
      <c r="M6" s="18">
        <f>IF(A6="","",IF(OR(J6&gt;=0.9,L6&gt;0),"Vigilance","Normal"))</f>
        <v/>
      </c>
    </row>
    <row r="7">
      <c r="A7" s="5" t="inlineStr">
        <is>
          <t>Léa Dubois</t>
        </is>
      </c>
      <c r="B7" s="11">
        <f>IF(A7="","",IFERROR(VLOOKUP(A7,'Suivi annuel'!$B$5:$D$104,3,FALSE),""))</f>
        <v/>
      </c>
      <c r="C7" s="30">
        <f>IF(A7="","",IFERROR(VLOOKUP(A7,'Suivi annuel'!$B$5:$E$104,4,FALSE),""))</f>
        <v/>
      </c>
      <c r="D7" s="30">
        <f>IF(A7="","",SUMIF('Suivi annuel'!$B$5:$B$104,A7,'Suivi annuel'!$H$5:$H$104))</f>
        <v/>
      </c>
      <c r="E7" s="30">
        <f>IF(A7="","",SUMIF('Suivi annuel'!$B$5:$B$104,A7,'Suivi annuel'!$I$5:$I$104))</f>
        <v/>
      </c>
      <c r="F7" s="30">
        <f>IF(A7="","",SUMIF('Suivi annuel'!$B$5:$B$104,A7,'Suivi annuel'!$J$5:$J$104))</f>
        <v/>
      </c>
      <c r="G7" s="30">
        <f>IF(A7="","",SUMIF('Suivi annuel'!$B$5:$B$104,A7,'Suivi annuel'!$K$5:$K$104))</f>
        <v/>
      </c>
      <c r="H7" s="30">
        <f>IF(A7="","",SUMIF('Suivi annuel'!$B$5:$B$104,A7,'Suivi annuel'!$L$5:$L$104))</f>
        <v/>
      </c>
      <c r="I7" s="30">
        <f>IF(A7="","",SUM(D7:H7))</f>
        <v/>
      </c>
      <c r="J7" s="13">
        <f>IF(A7="","",IFERROR(D7/C7,0))</f>
        <v/>
      </c>
      <c r="K7" s="30">
        <f>IF(A7="","",IFERROR(SUMIF('Suivi annuel'!$B$5:$B$104,A7,'Suivi annuel'!$N$5:$N$104)/COUNTIF('Suivi annuel'!$B$5:$B$104,A7),0))</f>
        <v/>
      </c>
      <c r="L7" s="30">
        <f>IF(A7="","",COUNTIFS('Suivi annuel'!$B$5:$B$104,A7,'Suivi annuel'!$P$5:$P$104,"À traiter"))</f>
        <v/>
      </c>
      <c r="M7" s="14">
        <f>IF(A7="","",IF(OR(J7&gt;=0.9,L7&gt;0),"Vigilance","Normal"))</f>
        <v/>
      </c>
    </row>
    <row r="8">
      <c r="A8" s="5" t="inlineStr">
        <is>
          <t>Thomas Moreau</t>
        </is>
      </c>
      <c r="B8" s="15">
        <f>IF(A8="","",IFERROR(VLOOKUP(A8,'Suivi annuel'!$B$5:$D$104,3,FALSE),""))</f>
        <v/>
      </c>
      <c r="C8" s="31">
        <f>IF(A8="","",IFERROR(VLOOKUP(A8,'Suivi annuel'!$B$5:$E$104,4,FALSE),""))</f>
        <v/>
      </c>
      <c r="D8" s="31">
        <f>IF(A8="","",SUMIF('Suivi annuel'!$B$5:$B$104,A8,'Suivi annuel'!$H$5:$H$104))</f>
        <v/>
      </c>
      <c r="E8" s="31">
        <f>IF(A8="","",SUMIF('Suivi annuel'!$B$5:$B$104,A8,'Suivi annuel'!$I$5:$I$104))</f>
        <v/>
      </c>
      <c r="F8" s="31">
        <f>IF(A8="","",SUMIF('Suivi annuel'!$B$5:$B$104,A8,'Suivi annuel'!$J$5:$J$104))</f>
        <v/>
      </c>
      <c r="G8" s="31">
        <f>IF(A8="","",SUMIF('Suivi annuel'!$B$5:$B$104,A8,'Suivi annuel'!$K$5:$K$104))</f>
        <v/>
      </c>
      <c r="H8" s="31">
        <f>IF(A8="","",SUMIF('Suivi annuel'!$B$5:$B$104,A8,'Suivi annuel'!$L$5:$L$104))</f>
        <v/>
      </c>
      <c r="I8" s="31">
        <f>IF(A8="","",SUM(D8:H8))</f>
        <v/>
      </c>
      <c r="J8" s="17">
        <f>IF(A8="","",IFERROR(D8/C8,0))</f>
        <v/>
      </c>
      <c r="K8" s="31">
        <f>IF(A8="","",IFERROR(SUMIF('Suivi annuel'!$B$5:$B$104,A8,'Suivi annuel'!$N$5:$N$104)/COUNTIF('Suivi annuel'!$B$5:$B$104,A8),0))</f>
        <v/>
      </c>
      <c r="L8" s="31">
        <f>IF(A8="","",COUNTIFS('Suivi annuel'!$B$5:$B$104,A8,'Suivi annuel'!$P$5:$P$104,"À traiter"))</f>
        <v/>
      </c>
      <c r="M8" s="18">
        <f>IF(A8="","",IF(OR(J8&gt;=0.9,L8&gt;0),"Vigilance","Normal"))</f>
        <v/>
      </c>
    </row>
    <row r="9">
      <c r="A9" s="5" t="inlineStr">
        <is>
          <t>Chloé Laurent</t>
        </is>
      </c>
      <c r="B9" s="11">
        <f>IF(A9="","",IFERROR(VLOOKUP(A9,'Suivi annuel'!$B$5:$D$104,3,FALSE),""))</f>
        <v/>
      </c>
      <c r="C9" s="30">
        <f>IF(A9="","",IFERROR(VLOOKUP(A9,'Suivi annuel'!$B$5:$E$104,4,FALSE),""))</f>
        <v/>
      </c>
      <c r="D9" s="30">
        <f>IF(A9="","",SUMIF('Suivi annuel'!$B$5:$B$104,A9,'Suivi annuel'!$H$5:$H$104))</f>
        <v/>
      </c>
      <c r="E9" s="30">
        <f>IF(A9="","",SUMIF('Suivi annuel'!$B$5:$B$104,A9,'Suivi annuel'!$I$5:$I$104))</f>
        <v/>
      </c>
      <c r="F9" s="30">
        <f>IF(A9="","",SUMIF('Suivi annuel'!$B$5:$B$104,A9,'Suivi annuel'!$J$5:$J$104))</f>
        <v/>
      </c>
      <c r="G9" s="30">
        <f>IF(A9="","",SUMIF('Suivi annuel'!$B$5:$B$104,A9,'Suivi annuel'!$K$5:$K$104))</f>
        <v/>
      </c>
      <c r="H9" s="30">
        <f>IF(A9="","",SUMIF('Suivi annuel'!$B$5:$B$104,A9,'Suivi annuel'!$L$5:$L$104))</f>
        <v/>
      </c>
      <c r="I9" s="30">
        <f>IF(A9="","",SUM(D9:H9))</f>
        <v/>
      </c>
      <c r="J9" s="13">
        <f>IF(A9="","",IFERROR(D9/C9,0))</f>
        <v/>
      </c>
      <c r="K9" s="30">
        <f>IF(A9="","",IFERROR(SUMIF('Suivi annuel'!$B$5:$B$104,A9,'Suivi annuel'!$N$5:$N$104)/COUNTIF('Suivi annuel'!$B$5:$B$104,A9),0))</f>
        <v/>
      </c>
      <c r="L9" s="30">
        <f>IF(A9="","",COUNTIFS('Suivi annuel'!$B$5:$B$104,A9,'Suivi annuel'!$P$5:$P$104,"À traiter"))</f>
        <v/>
      </c>
      <c r="M9" s="14">
        <f>IF(A9="","",IF(OR(J9&gt;=0.9,L9&gt;0),"Vigilance","Normal"))</f>
        <v/>
      </c>
    </row>
    <row r="10">
      <c r="A10" s="5" t="inlineStr">
        <is>
          <t>Nicolas Petit</t>
        </is>
      </c>
      <c r="B10" s="15">
        <f>IF(A10="","",IFERROR(VLOOKUP(A10,'Suivi annuel'!$B$5:$D$104,3,FALSE),""))</f>
        <v/>
      </c>
      <c r="C10" s="31">
        <f>IF(A10="","",IFERROR(VLOOKUP(A10,'Suivi annuel'!$B$5:$E$104,4,FALSE),""))</f>
        <v/>
      </c>
      <c r="D10" s="31">
        <f>IF(A10="","",SUMIF('Suivi annuel'!$B$5:$B$104,A10,'Suivi annuel'!$H$5:$H$104))</f>
        <v/>
      </c>
      <c r="E10" s="31">
        <f>IF(A10="","",SUMIF('Suivi annuel'!$B$5:$B$104,A10,'Suivi annuel'!$I$5:$I$104))</f>
        <v/>
      </c>
      <c r="F10" s="31">
        <f>IF(A10="","",SUMIF('Suivi annuel'!$B$5:$B$104,A10,'Suivi annuel'!$J$5:$J$104))</f>
        <v/>
      </c>
      <c r="G10" s="31">
        <f>IF(A10="","",SUMIF('Suivi annuel'!$B$5:$B$104,A10,'Suivi annuel'!$K$5:$K$104))</f>
        <v/>
      </c>
      <c r="H10" s="31">
        <f>IF(A10="","",SUMIF('Suivi annuel'!$B$5:$B$104,A10,'Suivi annuel'!$L$5:$L$104))</f>
        <v/>
      </c>
      <c r="I10" s="31">
        <f>IF(A10="","",SUM(D10:H10))</f>
        <v/>
      </c>
      <c r="J10" s="17">
        <f>IF(A10="","",IFERROR(D10/C10,0))</f>
        <v/>
      </c>
      <c r="K10" s="31">
        <f>IF(A10="","",IFERROR(SUMIF('Suivi annuel'!$B$5:$B$104,A10,'Suivi annuel'!$N$5:$N$104)/COUNTIF('Suivi annuel'!$B$5:$B$104,A10),0))</f>
        <v/>
      </c>
      <c r="L10" s="31">
        <f>IF(A10="","",COUNTIFS('Suivi annuel'!$B$5:$B$104,A10,'Suivi annuel'!$P$5:$P$104,"À traiter"))</f>
        <v/>
      </c>
      <c r="M10" s="18">
        <f>IF(A10="","",IF(OR(J10&gt;=0.9,L10&gt;0),"Vigilance","Normal"))</f>
        <v/>
      </c>
    </row>
    <row r="11">
      <c r="A11" s="5" t="inlineStr">
        <is>
          <t>Manon Girard</t>
        </is>
      </c>
      <c r="B11" s="11">
        <f>IF(A11="","",IFERROR(VLOOKUP(A11,'Suivi annuel'!$B$5:$D$104,3,FALSE),""))</f>
        <v/>
      </c>
      <c r="C11" s="30">
        <f>IF(A11="","",IFERROR(VLOOKUP(A11,'Suivi annuel'!$B$5:$E$104,4,FALSE),""))</f>
        <v/>
      </c>
      <c r="D11" s="30">
        <f>IF(A11="","",SUMIF('Suivi annuel'!$B$5:$B$104,A11,'Suivi annuel'!$H$5:$H$104))</f>
        <v/>
      </c>
      <c r="E11" s="30">
        <f>IF(A11="","",SUMIF('Suivi annuel'!$B$5:$B$104,A11,'Suivi annuel'!$I$5:$I$104))</f>
        <v/>
      </c>
      <c r="F11" s="30">
        <f>IF(A11="","",SUMIF('Suivi annuel'!$B$5:$B$104,A11,'Suivi annuel'!$J$5:$J$104))</f>
        <v/>
      </c>
      <c r="G11" s="30">
        <f>IF(A11="","",SUMIF('Suivi annuel'!$B$5:$B$104,A11,'Suivi annuel'!$K$5:$K$104))</f>
        <v/>
      </c>
      <c r="H11" s="30">
        <f>IF(A11="","",SUMIF('Suivi annuel'!$B$5:$B$104,A11,'Suivi annuel'!$L$5:$L$104))</f>
        <v/>
      </c>
      <c r="I11" s="30">
        <f>IF(A11="","",SUM(D11:H11))</f>
        <v/>
      </c>
      <c r="J11" s="13">
        <f>IF(A11="","",IFERROR(D11/C11,0))</f>
        <v/>
      </c>
      <c r="K11" s="30">
        <f>IF(A11="","",IFERROR(SUMIF('Suivi annuel'!$B$5:$B$104,A11,'Suivi annuel'!$N$5:$N$104)/COUNTIF('Suivi annuel'!$B$5:$B$104,A11),0))</f>
        <v/>
      </c>
      <c r="L11" s="30">
        <f>IF(A11="","",COUNTIFS('Suivi annuel'!$B$5:$B$104,A11,'Suivi annuel'!$P$5:$P$104,"À traiter"))</f>
        <v/>
      </c>
      <c r="M11" s="14">
        <f>IF(A11="","",IF(OR(J11&gt;=0.9,L11&gt;0),"Vigilance","Normal"))</f>
        <v/>
      </c>
    </row>
    <row r="12">
      <c r="A12" s="5" t="inlineStr">
        <is>
          <t>Antoine Robert</t>
        </is>
      </c>
      <c r="B12" s="15">
        <f>IF(A12="","",IFERROR(VLOOKUP(A12,'Suivi annuel'!$B$5:$D$104,3,FALSE),""))</f>
        <v/>
      </c>
      <c r="C12" s="31">
        <f>IF(A12="","",IFERROR(VLOOKUP(A12,'Suivi annuel'!$B$5:$E$104,4,FALSE),""))</f>
        <v/>
      </c>
      <c r="D12" s="31">
        <f>IF(A12="","",SUMIF('Suivi annuel'!$B$5:$B$104,A12,'Suivi annuel'!$H$5:$H$104))</f>
        <v/>
      </c>
      <c r="E12" s="31">
        <f>IF(A12="","",SUMIF('Suivi annuel'!$B$5:$B$104,A12,'Suivi annuel'!$I$5:$I$104))</f>
        <v/>
      </c>
      <c r="F12" s="31">
        <f>IF(A12="","",SUMIF('Suivi annuel'!$B$5:$B$104,A12,'Suivi annuel'!$J$5:$J$104))</f>
        <v/>
      </c>
      <c r="G12" s="31">
        <f>IF(A12="","",SUMIF('Suivi annuel'!$B$5:$B$104,A12,'Suivi annuel'!$K$5:$K$104))</f>
        <v/>
      </c>
      <c r="H12" s="31">
        <f>IF(A12="","",SUMIF('Suivi annuel'!$B$5:$B$104,A12,'Suivi annuel'!$L$5:$L$104))</f>
        <v/>
      </c>
      <c r="I12" s="31">
        <f>IF(A12="","",SUM(D12:H12))</f>
        <v/>
      </c>
      <c r="J12" s="17">
        <f>IF(A12="","",IFERROR(D12/C12,0))</f>
        <v/>
      </c>
      <c r="K12" s="31">
        <f>IF(A12="","",IFERROR(SUMIF('Suivi annuel'!$B$5:$B$104,A12,'Suivi annuel'!$N$5:$N$104)/COUNTIF('Suivi annuel'!$B$5:$B$104,A12),0))</f>
        <v/>
      </c>
      <c r="L12" s="31">
        <f>IF(A12="","",COUNTIFS('Suivi annuel'!$B$5:$B$104,A12,'Suivi annuel'!$P$5:$P$104,"À traiter"))</f>
        <v/>
      </c>
      <c r="M12" s="18">
        <f>IF(A12="","",IF(OR(J12&gt;=0.9,L12&gt;0),"Vigilance","Normal"))</f>
        <v/>
      </c>
    </row>
    <row r="13">
      <c r="A13" s="5" t="inlineStr">
        <is>
          <t>Sarah Fontaine</t>
        </is>
      </c>
      <c r="B13" s="11">
        <f>IF(A13="","",IFERROR(VLOOKUP(A13,'Suivi annuel'!$B$5:$D$104,3,FALSE),""))</f>
        <v/>
      </c>
      <c r="C13" s="30">
        <f>IF(A13="","",IFERROR(VLOOKUP(A13,'Suivi annuel'!$B$5:$E$104,4,FALSE),""))</f>
        <v/>
      </c>
      <c r="D13" s="30">
        <f>IF(A13="","",SUMIF('Suivi annuel'!$B$5:$B$104,A13,'Suivi annuel'!$H$5:$H$104))</f>
        <v/>
      </c>
      <c r="E13" s="30">
        <f>IF(A13="","",SUMIF('Suivi annuel'!$B$5:$B$104,A13,'Suivi annuel'!$I$5:$I$104))</f>
        <v/>
      </c>
      <c r="F13" s="30">
        <f>IF(A13="","",SUMIF('Suivi annuel'!$B$5:$B$104,A13,'Suivi annuel'!$J$5:$J$104))</f>
        <v/>
      </c>
      <c r="G13" s="30">
        <f>IF(A13="","",SUMIF('Suivi annuel'!$B$5:$B$104,A13,'Suivi annuel'!$K$5:$K$104))</f>
        <v/>
      </c>
      <c r="H13" s="30">
        <f>IF(A13="","",SUMIF('Suivi annuel'!$B$5:$B$104,A13,'Suivi annuel'!$L$5:$L$104))</f>
        <v/>
      </c>
      <c r="I13" s="30">
        <f>IF(A13="","",SUM(D13:H13))</f>
        <v/>
      </c>
      <c r="J13" s="13">
        <f>IF(A13="","",IFERROR(D13/C13,0))</f>
        <v/>
      </c>
      <c r="K13" s="30">
        <f>IF(A13="","",IFERROR(SUMIF('Suivi annuel'!$B$5:$B$104,A13,'Suivi annuel'!$N$5:$N$104)/COUNTIF('Suivi annuel'!$B$5:$B$104,A13),0))</f>
        <v/>
      </c>
      <c r="L13" s="30">
        <f>IF(A13="","",COUNTIFS('Suivi annuel'!$B$5:$B$104,A13,'Suivi annuel'!$P$5:$P$104,"À traiter"))</f>
        <v/>
      </c>
      <c r="M13" s="14">
        <f>IF(A13="","",IF(OR(J13&gt;=0.9,L13&gt;0),"Vigilance","Normal"))</f>
        <v/>
      </c>
    </row>
    <row r="14">
      <c r="A14" s="5" t="n"/>
      <c r="B14" s="15">
        <f>IF(A14="","",IFERROR(VLOOKUP(A14,'Suivi annuel'!$B$5:$D$104,3,FALSE),""))</f>
        <v/>
      </c>
      <c r="C14" s="31">
        <f>IF(A14="","",IFERROR(VLOOKUP(A14,'Suivi annuel'!$B$5:$E$104,4,FALSE),""))</f>
        <v/>
      </c>
      <c r="D14" s="31">
        <f>IF(A14="","",SUMIF('Suivi annuel'!$B$5:$B$104,A14,'Suivi annuel'!$H$5:$H$104))</f>
        <v/>
      </c>
      <c r="E14" s="31">
        <f>IF(A14="","",SUMIF('Suivi annuel'!$B$5:$B$104,A14,'Suivi annuel'!$I$5:$I$104))</f>
        <v/>
      </c>
      <c r="F14" s="31">
        <f>IF(A14="","",SUMIF('Suivi annuel'!$B$5:$B$104,A14,'Suivi annuel'!$J$5:$J$104))</f>
        <v/>
      </c>
      <c r="G14" s="31">
        <f>IF(A14="","",SUMIF('Suivi annuel'!$B$5:$B$104,A14,'Suivi annuel'!$K$5:$K$104))</f>
        <v/>
      </c>
      <c r="H14" s="31">
        <f>IF(A14="","",SUMIF('Suivi annuel'!$B$5:$B$104,A14,'Suivi annuel'!$L$5:$L$104))</f>
        <v/>
      </c>
      <c r="I14" s="31">
        <f>IF(A14="","",SUM(D14:H14))</f>
        <v/>
      </c>
      <c r="J14" s="17">
        <f>IF(A14="","",IFERROR(D14/C14,0))</f>
        <v/>
      </c>
      <c r="K14" s="31">
        <f>IF(A14="","",IFERROR(SUMIF('Suivi annuel'!$B$5:$B$104,A14,'Suivi annuel'!$N$5:$N$104)/COUNTIF('Suivi annuel'!$B$5:$B$104,A14),0))</f>
        <v/>
      </c>
      <c r="L14" s="31">
        <f>IF(A14="","",COUNTIFS('Suivi annuel'!$B$5:$B$104,A14,'Suivi annuel'!$P$5:$P$104,"À traiter"))</f>
        <v/>
      </c>
      <c r="M14" s="18">
        <f>IF(A14="","",IF(OR(J14&gt;=0.9,L14&gt;0),"Vigilance","Normal"))</f>
        <v/>
      </c>
    </row>
    <row r="15">
      <c r="A15" s="5" t="n"/>
      <c r="B15" s="11">
        <f>IF(A15="","",IFERROR(VLOOKUP(A15,'Suivi annuel'!$B$5:$D$104,3,FALSE),""))</f>
        <v/>
      </c>
      <c r="C15" s="30">
        <f>IF(A15="","",IFERROR(VLOOKUP(A15,'Suivi annuel'!$B$5:$E$104,4,FALSE),""))</f>
        <v/>
      </c>
      <c r="D15" s="30">
        <f>IF(A15="","",SUMIF('Suivi annuel'!$B$5:$B$104,A15,'Suivi annuel'!$H$5:$H$104))</f>
        <v/>
      </c>
      <c r="E15" s="30">
        <f>IF(A15="","",SUMIF('Suivi annuel'!$B$5:$B$104,A15,'Suivi annuel'!$I$5:$I$104))</f>
        <v/>
      </c>
      <c r="F15" s="30">
        <f>IF(A15="","",SUMIF('Suivi annuel'!$B$5:$B$104,A15,'Suivi annuel'!$J$5:$J$104))</f>
        <v/>
      </c>
      <c r="G15" s="30">
        <f>IF(A15="","",SUMIF('Suivi annuel'!$B$5:$B$104,A15,'Suivi annuel'!$K$5:$K$104))</f>
        <v/>
      </c>
      <c r="H15" s="30">
        <f>IF(A15="","",SUMIF('Suivi annuel'!$B$5:$B$104,A15,'Suivi annuel'!$L$5:$L$104))</f>
        <v/>
      </c>
      <c r="I15" s="30">
        <f>IF(A15="","",SUM(D15:H15))</f>
        <v/>
      </c>
      <c r="J15" s="13">
        <f>IF(A15="","",IFERROR(D15/C15,0))</f>
        <v/>
      </c>
      <c r="K15" s="30">
        <f>IF(A15="","",IFERROR(SUMIF('Suivi annuel'!$B$5:$B$104,A15,'Suivi annuel'!$N$5:$N$104)/COUNTIF('Suivi annuel'!$B$5:$B$104,A15),0))</f>
        <v/>
      </c>
      <c r="L15" s="30">
        <f>IF(A15="","",COUNTIFS('Suivi annuel'!$B$5:$B$104,A15,'Suivi annuel'!$P$5:$P$104,"À traiter"))</f>
        <v/>
      </c>
      <c r="M15" s="14">
        <f>IF(A15="","",IF(OR(J15&gt;=0.9,L15&gt;0),"Vigilance","Normal"))</f>
        <v/>
      </c>
    </row>
    <row r="16">
      <c r="A16" s="5" t="n"/>
      <c r="B16" s="15">
        <f>IF(A16="","",IFERROR(VLOOKUP(A16,'Suivi annuel'!$B$5:$D$104,3,FALSE),""))</f>
        <v/>
      </c>
      <c r="C16" s="31">
        <f>IF(A16="","",IFERROR(VLOOKUP(A16,'Suivi annuel'!$B$5:$E$104,4,FALSE),""))</f>
        <v/>
      </c>
      <c r="D16" s="31">
        <f>IF(A16="","",SUMIF('Suivi annuel'!$B$5:$B$104,A16,'Suivi annuel'!$H$5:$H$104))</f>
        <v/>
      </c>
      <c r="E16" s="31">
        <f>IF(A16="","",SUMIF('Suivi annuel'!$B$5:$B$104,A16,'Suivi annuel'!$I$5:$I$104))</f>
        <v/>
      </c>
      <c r="F16" s="31">
        <f>IF(A16="","",SUMIF('Suivi annuel'!$B$5:$B$104,A16,'Suivi annuel'!$J$5:$J$104))</f>
        <v/>
      </c>
      <c r="G16" s="31">
        <f>IF(A16="","",SUMIF('Suivi annuel'!$B$5:$B$104,A16,'Suivi annuel'!$K$5:$K$104))</f>
        <v/>
      </c>
      <c r="H16" s="31">
        <f>IF(A16="","",SUMIF('Suivi annuel'!$B$5:$B$104,A16,'Suivi annuel'!$L$5:$L$104))</f>
        <v/>
      </c>
      <c r="I16" s="31">
        <f>IF(A16="","",SUM(D16:H16))</f>
        <v/>
      </c>
      <c r="J16" s="17">
        <f>IF(A16="","",IFERROR(D16/C16,0))</f>
        <v/>
      </c>
      <c r="K16" s="31">
        <f>IF(A16="","",IFERROR(SUMIF('Suivi annuel'!$B$5:$B$104,A16,'Suivi annuel'!$N$5:$N$104)/COUNTIF('Suivi annuel'!$B$5:$B$104,A16),0))</f>
        <v/>
      </c>
      <c r="L16" s="31">
        <f>IF(A16="","",COUNTIFS('Suivi annuel'!$B$5:$B$104,A16,'Suivi annuel'!$P$5:$P$104,"À traiter"))</f>
        <v/>
      </c>
      <c r="M16" s="18">
        <f>IF(A16="","",IF(OR(J16&gt;=0.9,L16&gt;0),"Vigilance","Normal"))</f>
        <v/>
      </c>
    </row>
    <row r="17">
      <c r="A17" s="5" t="n"/>
      <c r="B17" s="11">
        <f>IF(A17="","",IFERROR(VLOOKUP(A17,'Suivi annuel'!$B$5:$D$104,3,FALSE),""))</f>
        <v/>
      </c>
      <c r="C17" s="30">
        <f>IF(A17="","",IFERROR(VLOOKUP(A17,'Suivi annuel'!$B$5:$E$104,4,FALSE),""))</f>
        <v/>
      </c>
      <c r="D17" s="30">
        <f>IF(A17="","",SUMIF('Suivi annuel'!$B$5:$B$104,A17,'Suivi annuel'!$H$5:$H$104))</f>
        <v/>
      </c>
      <c r="E17" s="30">
        <f>IF(A17="","",SUMIF('Suivi annuel'!$B$5:$B$104,A17,'Suivi annuel'!$I$5:$I$104))</f>
        <v/>
      </c>
      <c r="F17" s="30">
        <f>IF(A17="","",SUMIF('Suivi annuel'!$B$5:$B$104,A17,'Suivi annuel'!$J$5:$J$104))</f>
        <v/>
      </c>
      <c r="G17" s="30">
        <f>IF(A17="","",SUMIF('Suivi annuel'!$B$5:$B$104,A17,'Suivi annuel'!$K$5:$K$104))</f>
        <v/>
      </c>
      <c r="H17" s="30">
        <f>IF(A17="","",SUMIF('Suivi annuel'!$B$5:$B$104,A17,'Suivi annuel'!$L$5:$L$104))</f>
        <v/>
      </c>
      <c r="I17" s="30">
        <f>IF(A17="","",SUM(D17:H17))</f>
        <v/>
      </c>
      <c r="J17" s="13">
        <f>IF(A17="","",IFERROR(D17/C17,0))</f>
        <v/>
      </c>
      <c r="K17" s="30">
        <f>IF(A17="","",IFERROR(SUMIF('Suivi annuel'!$B$5:$B$104,A17,'Suivi annuel'!$N$5:$N$104)/COUNTIF('Suivi annuel'!$B$5:$B$104,A17),0))</f>
        <v/>
      </c>
      <c r="L17" s="30">
        <f>IF(A17="","",COUNTIFS('Suivi annuel'!$B$5:$B$104,A17,'Suivi annuel'!$P$5:$P$104,"À traiter"))</f>
        <v/>
      </c>
      <c r="M17" s="14">
        <f>IF(A17="","",IF(OR(J17&gt;=0.9,L17&gt;0),"Vigilance","Normal"))</f>
        <v/>
      </c>
    </row>
    <row r="18">
      <c r="A18" s="5" t="n"/>
      <c r="B18" s="15">
        <f>IF(A18="","",IFERROR(VLOOKUP(A18,'Suivi annuel'!$B$5:$D$104,3,FALSE),""))</f>
        <v/>
      </c>
      <c r="C18" s="31">
        <f>IF(A18="","",IFERROR(VLOOKUP(A18,'Suivi annuel'!$B$5:$E$104,4,FALSE),""))</f>
        <v/>
      </c>
      <c r="D18" s="31">
        <f>IF(A18="","",SUMIF('Suivi annuel'!$B$5:$B$104,A18,'Suivi annuel'!$H$5:$H$104))</f>
        <v/>
      </c>
      <c r="E18" s="31">
        <f>IF(A18="","",SUMIF('Suivi annuel'!$B$5:$B$104,A18,'Suivi annuel'!$I$5:$I$104))</f>
        <v/>
      </c>
      <c r="F18" s="31">
        <f>IF(A18="","",SUMIF('Suivi annuel'!$B$5:$B$104,A18,'Suivi annuel'!$J$5:$J$104))</f>
        <v/>
      </c>
      <c r="G18" s="31">
        <f>IF(A18="","",SUMIF('Suivi annuel'!$B$5:$B$104,A18,'Suivi annuel'!$K$5:$K$104))</f>
        <v/>
      </c>
      <c r="H18" s="31">
        <f>IF(A18="","",SUMIF('Suivi annuel'!$B$5:$B$104,A18,'Suivi annuel'!$L$5:$L$104))</f>
        <v/>
      </c>
      <c r="I18" s="31">
        <f>IF(A18="","",SUM(D18:H18))</f>
        <v/>
      </c>
      <c r="J18" s="17">
        <f>IF(A18="","",IFERROR(D18/C18,0))</f>
        <v/>
      </c>
      <c r="K18" s="31">
        <f>IF(A18="","",IFERROR(SUMIF('Suivi annuel'!$B$5:$B$104,A18,'Suivi annuel'!$N$5:$N$104)/COUNTIF('Suivi annuel'!$B$5:$B$104,A18),0))</f>
        <v/>
      </c>
      <c r="L18" s="31">
        <f>IF(A18="","",COUNTIFS('Suivi annuel'!$B$5:$B$104,A18,'Suivi annuel'!$P$5:$P$104,"À traiter"))</f>
        <v/>
      </c>
      <c r="M18" s="18">
        <f>IF(A18="","",IF(OR(J18&gt;=0.9,L18&gt;0),"Vigilance","Normal"))</f>
        <v/>
      </c>
    </row>
    <row r="19">
      <c r="A19" s="5" t="n"/>
      <c r="B19" s="11">
        <f>IF(A19="","",IFERROR(VLOOKUP(A19,'Suivi annuel'!$B$5:$D$104,3,FALSE),""))</f>
        <v/>
      </c>
      <c r="C19" s="30">
        <f>IF(A19="","",IFERROR(VLOOKUP(A19,'Suivi annuel'!$B$5:$E$104,4,FALSE),""))</f>
        <v/>
      </c>
      <c r="D19" s="30">
        <f>IF(A19="","",SUMIF('Suivi annuel'!$B$5:$B$104,A19,'Suivi annuel'!$H$5:$H$104))</f>
        <v/>
      </c>
      <c r="E19" s="30">
        <f>IF(A19="","",SUMIF('Suivi annuel'!$B$5:$B$104,A19,'Suivi annuel'!$I$5:$I$104))</f>
        <v/>
      </c>
      <c r="F19" s="30">
        <f>IF(A19="","",SUMIF('Suivi annuel'!$B$5:$B$104,A19,'Suivi annuel'!$J$5:$J$104))</f>
        <v/>
      </c>
      <c r="G19" s="30">
        <f>IF(A19="","",SUMIF('Suivi annuel'!$B$5:$B$104,A19,'Suivi annuel'!$K$5:$K$104))</f>
        <v/>
      </c>
      <c r="H19" s="30">
        <f>IF(A19="","",SUMIF('Suivi annuel'!$B$5:$B$104,A19,'Suivi annuel'!$L$5:$L$104))</f>
        <v/>
      </c>
      <c r="I19" s="30">
        <f>IF(A19="","",SUM(D19:H19))</f>
        <v/>
      </c>
      <c r="J19" s="13">
        <f>IF(A19="","",IFERROR(D19/C19,0))</f>
        <v/>
      </c>
      <c r="K19" s="30">
        <f>IF(A19="","",IFERROR(SUMIF('Suivi annuel'!$B$5:$B$104,A19,'Suivi annuel'!$N$5:$N$104)/COUNTIF('Suivi annuel'!$B$5:$B$104,A19),0))</f>
        <v/>
      </c>
      <c r="L19" s="30">
        <f>IF(A19="","",COUNTIFS('Suivi annuel'!$B$5:$B$104,A19,'Suivi annuel'!$P$5:$P$104,"À traiter"))</f>
        <v/>
      </c>
      <c r="M19" s="14">
        <f>IF(A19="","",IF(OR(J19&gt;=0.9,L19&gt;0),"Vigilance","Normal"))</f>
        <v/>
      </c>
    </row>
    <row r="20">
      <c r="A20" s="5" t="n"/>
      <c r="B20" s="15">
        <f>IF(A20="","",IFERROR(VLOOKUP(A20,'Suivi annuel'!$B$5:$D$104,3,FALSE),""))</f>
        <v/>
      </c>
      <c r="C20" s="31">
        <f>IF(A20="","",IFERROR(VLOOKUP(A20,'Suivi annuel'!$B$5:$E$104,4,FALSE),""))</f>
        <v/>
      </c>
      <c r="D20" s="31">
        <f>IF(A20="","",SUMIF('Suivi annuel'!$B$5:$B$104,A20,'Suivi annuel'!$H$5:$H$104))</f>
        <v/>
      </c>
      <c r="E20" s="31">
        <f>IF(A20="","",SUMIF('Suivi annuel'!$B$5:$B$104,A20,'Suivi annuel'!$I$5:$I$104))</f>
        <v/>
      </c>
      <c r="F20" s="31">
        <f>IF(A20="","",SUMIF('Suivi annuel'!$B$5:$B$104,A20,'Suivi annuel'!$J$5:$J$104))</f>
        <v/>
      </c>
      <c r="G20" s="31">
        <f>IF(A20="","",SUMIF('Suivi annuel'!$B$5:$B$104,A20,'Suivi annuel'!$K$5:$K$104))</f>
        <v/>
      </c>
      <c r="H20" s="31">
        <f>IF(A20="","",SUMIF('Suivi annuel'!$B$5:$B$104,A20,'Suivi annuel'!$L$5:$L$104))</f>
        <v/>
      </c>
      <c r="I20" s="31">
        <f>IF(A20="","",SUM(D20:H20))</f>
        <v/>
      </c>
      <c r="J20" s="17">
        <f>IF(A20="","",IFERROR(D20/C20,0))</f>
        <v/>
      </c>
      <c r="K20" s="31">
        <f>IF(A20="","",IFERROR(SUMIF('Suivi annuel'!$B$5:$B$104,A20,'Suivi annuel'!$N$5:$N$104)/COUNTIF('Suivi annuel'!$B$5:$B$104,A20),0))</f>
        <v/>
      </c>
      <c r="L20" s="31">
        <f>IF(A20="","",COUNTIFS('Suivi annuel'!$B$5:$B$104,A20,'Suivi annuel'!$P$5:$P$104,"À traiter"))</f>
        <v/>
      </c>
      <c r="M20" s="18">
        <f>IF(A20="","",IF(OR(J20&gt;=0.9,L20&gt;0),"Vigilance","Normal"))</f>
        <v/>
      </c>
    </row>
    <row r="21">
      <c r="A21" s="5" t="n"/>
      <c r="B21" s="11">
        <f>IF(A21="","",IFERROR(VLOOKUP(A21,'Suivi annuel'!$B$5:$D$104,3,FALSE),""))</f>
        <v/>
      </c>
      <c r="C21" s="30">
        <f>IF(A21="","",IFERROR(VLOOKUP(A21,'Suivi annuel'!$B$5:$E$104,4,FALSE),""))</f>
        <v/>
      </c>
      <c r="D21" s="30">
        <f>IF(A21="","",SUMIF('Suivi annuel'!$B$5:$B$104,A21,'Suivi annuel'!$H$5:$H$104))</f>
        <v/>
      </c>
      <c r="E21" s="30">
        <f>IF(A21="","",SUMIF('Suivi annuel'!$B$5:$B$104,A21,'Suivi annuel'!$I$5:$I$104))</f>
        <v/>
      </c>
      <c r="F21" s="30">
        <f>IF(A21="","",SUMIF('Suivi annuel'!$B$5:$B$104,A21,'Suivi annuel'!$J$5:$J$104))</f>
        <v/>
      </c>
      <c r="G21" s="30">
        <f>IF(A21="","",SUMIF('Suivi annuel'!$B$5:$B$104,A21,'Suivi annuel'!$K$5:$K$104))</f>
        <v/>
      </c>
      <c r="H21" s="30">
        <f>IF(A21="","",SUMIF('Suivi annuel'!$B$5:$B$104,A21,'Suivi annuel'!$L$5:$L$104))</f>
        <v/>
      </c>
      <c r="I21" s="30">
        <f>IF(A21="","",SUM(D21:H21))</f>
        <v/>
      </c>
      <c r="J21" s="13">
        <f>IF(A21="","",IFERROR(D21/C21,0))</f>
        <v/>
      </c>
      <c r="K21" s="30">
        <f>IF(A21="","",IFERROR(SUMIF('Suivi annuel'!$B$5:$B$104,A21,'Suivi annuel'!$N$5:$N$104)/COUNTIF('Suivi annuel'!$B$5:$B$104,A21),0))</f>
        <v/>
      </c>
      <c r="L21" s="30">
        <f>IF(A21="","",COUNTIFS('Suivi annuel'!$B$5:$B$104,A21,'Suivi annuel'!$P$5:$P$104,"À traiter"))</f>
        <v/>
      </c>
      <c r="M21" s="14">
        <f>IF(A21="","",IF(OR(J21&gt;=0.9,L21&gt;0),"Vigilance","Normal"))</f>
        <v/>
      </c>
    </row>
    <row r="22">
      <c r="A22" s="5" t="n"/>
      <c r="B22" s="15">
        <f>IF(A22="","",IFERROR(VLOOKUP(A22,'Suivi annuel'!$B$5:$D$104,3,FALSE),""))</f>
        <v/>
      </c>
      <c r="C22" s="31">
        <f>IF(A22="","",IFERROR(VLOOKUP(A22,'Suivi annuel'!$B$5:$E$104,4,FALSE),""))</f>
        <v/>
      </c>
      <c r="D22" s="31">
        <f>IF(A22="","",SUMIF('Suivi annuel'!$B$5:$B$104,A22,'Suivi annuel'!$H$5:$H$104))</f>
        <v/>
      </c>
      <c r="E22" s="31">
        <f>IF(A22="","",SUMIF('Suivi annuel'!$B$5:$B$104,A22,'Suivi annuel'!$I$5:$I$104))</f>
        <v/>
      </c>
      <c r="F22" s="31">
        <f>IF(A22="","",SUMIF('Suivi annuel'!$B$5:$B$104,A22,'Suivi annuel'!$J$5:$J$104))</f>
        <v/>
      </c>
      <c r="G22" s="31">
        <f>IF(A22="","",SUMIF('Suivi annuel'!$B$5:$B$104,A22,'Suivi annuel'!$K$5:$K$104))</f>
        <v/>
      </c>
      <c r="H22" s="31">
        <f>IF(A22="","",SUMIF('Suivi annuel'!$B$5:$B$104,A22,'Suivi annuel'!$L$5:$L$104))</f>
        <v/>
      </c>
      <c r="I22" s="31">
        <f>IF(A22="","",SUM(D22:H22))</f>
        <v/>
      </c>
      <c r="J22" s="17">
        <f>IF(A22="","",IFERROR(D22/C22,0))</f>
        <v/>
      </c>
      <c r="K22" s="31">
        <f>IF(A22="","",IFERROR(SUMIF('Suivi annuel'!$B$5:$B$104,A22,'Suivi annuel'!$N$5:$N$104)/COUNTIF('Suivi annuel'!$B$5:$B$104,A22),0))</f>
        <v/>
      </c>
      <c r="L22" s="31">
        <f>IF(A22="","",COUNTIFS('Suivi annuel'!$B$5:$B$104,A22,'Suivi annuel'!$P$5:$P$104,"À traiter"))</f>
        <v/>
      </c>
      <c r="M22" s="18">
        <f>IF(A22="","",IF(OR(J22&gt;=0.9,L22&gt;0),"Vigilance","Normal"))</f>
        <v/>
      </c>
    </row>
    <row r="23">
      <c r="A23" s="5" t="n"/>
      <c r="B23" s="11">
        <f>IF(A23="","",IFERROR(VLOOKUP(A23,'Suivi annuel'!$B$5:$D$104,3,FALSE),""))</f>
        <v/>
      </c>
      <c r="C23" s="30">
        <f>IF(A23="","",IFERROR(VLOOKUP(A23,'Suivi annuel'!$B$5:$E$104,4,FALSE),""))</f>
        <v/>
      </c>
      <c r="D23" s="30">
        <f>IF(A23="","",SUMIF('Suivi annuel'!$B$5:$B$104,A23,'Suivi annuel'!$H$5:$H$104))</f>
        <v/>
      </c>
      <c r="E23" s="30">
        <f>IF(A23="","",SUMIF('Suivi annuel'!$B$5:$B$104,A23,'Suivi annuel'!$I$5:$I$104))</f>
        <v/>
      </c>
      <c r="F23" s="30">
        <f>IF(A23="","",SUMIF('Suivi annuel'!$B$5:$B$104,A23,'Suivi annuel'!$J$5:$J$104))</f>
        <v/>
      </c>
      <c r="G23" s="30">
        <f>IF(A23="","",SUMIF('Suivi annuel'!$B$5:$B$104,A23,'Suivi annuel'!$K$5:$K$104))</f>
        <v/>
      </c>
      <c r="H23" s="30">
        <f>IF(A23="","",SUMIF('Suivi annuel'!$B$5:$B$104,A23,'Suivi annuel'!$L$5:$L$104))</f>
        <v/>
      </c>
      <c r="I23" s="30">
        <f>IF(A23="","",SUM(D23:H23))</f>
        <v/>
      </c>
      <c r="J23" s="13">
        <f>IF(A23="","",IFERROR(D23/C23,0))</f>
        <v/>
      </c>
      <c r="K23" s="30">
        <f>IF(A23="","",IFERROR(SUMIF('Suivi annuel'!$B$5:$B$104,A23,'Suivi annuel'!$N$5:$N$104)/COUNTIF('Suivi annuel'!$B$5:$B$104,A23),0))</f>
        <v/>
      </c>
      <c r="L23" s="30">
        <f>IF(A23="","",COUNTIFS('Suivi annuel'!$B$5:$B$104,A23,'Suivi annuel'!$P$5:$P$104,"À traiter"))</f>
        <v/>
      </c>
      <c r="M23" s="14">
        <f>IF(A23="","",IF(OR(J23&gt;=0.9,L23&gt;0),"Vigilance","Normal"))</f>
        <v/>
      </c>
    </row>
    <row r="24">
      <c r="A24" s="5" t="n"/>
      <c r="B24" s="15">
        <f>IF(A24="","",IFERROR(VLOOKUP(A24,'Suivi annuel'!$B$5:$D$104,3,FALSE),""))</f>
        <v/>
      </c>
      <c r="C24" s="31">
        <f>IF(A24="","",IFERROR(VLOOKUP(A24,'Suivi annuel'!$B$5:$E$104,4,FALSE),""))</f>
        <v/>
      </c>
      <c r="D24" s="31">
        <f>IF(A24="","",SUMIF('Suivi annuel'!$B$5:$B$104,A24,'Suivi annuel'!$H$5:$H$104))</f>
        <v/>
      </c>
      <c r="E24" s="31">
        <f>IF(A24="","",SUMIF('Suivi annuel'!$B$5:$B$104,A24,'Suivi annuel'!$I$5:$I$104))</f>
        <v/>
      </c>
      <c r="F24" s="31">
        <f>IF(A24="","",SUMIF('Suivi annuel'!$B$5:$B$104,A24,'Suivi annuel'!$J$5:$J$104))</f>
        <v/>
      </c>
      <c r="G24" s="31">
        <f>IF(A24="","",SUMIF('Suivi annuel'!$B$5:$B$104,A24,'Suivi annuel'!$K$5:$K$104))</f>
        <v/>
      </c>
      <c r="H24" s="31">
        <f>IF(A24="","",SUMIF('Suivi annuel'!$B$5:$B$104,A24,'Suivi annuel'!$L$5:$L$104))</f>
        <v/>
      </c>
      <c r="I24" s="31">
        <f>IF(A24="","",SUM(D24:H24))</f>
        <v/>
      </c>
      <c r="J24" s="17">
        <f>IF(A24="","",IFERROR(D24/C24,0))</f>
        <v/>
      </c>
      <c r="K24" s="31">
        <f>IF(A24="","",IFERROR(SUMIF('Suivi annuel'!$B$5:$B$104,A24,'Suivi annuel'!$N$5:$N$104)/COUNTIF('Suivi annuel'!$B$5:$B$104,A24),0))</f>
        <v/>
      </c>
      <c r="L24" s="31">
        <f>IF(A24="","",COUNTIFS('Suivi annuel'!$B$5:$B$104,A24,'Suivi annuel'!$P$5:$P$104,"À traiter"))</f>
        <v/>
      </c>
      <c r="M24" s="18">
        <f>IF(A24="","",IF(OR(J24&gt;=0.9,L24&gt;0),"Vigilance","Normal"))</f>
        <v/>
      </c>
    </row>
    <row r="25">
      <c r="A25" s="5" t="n"/>
      <c r="B25" s="11">
        <f>IF(A25="","",IFERROR(VLOOKUP(A25,'Suivi annuel'!$B$5:$D$104,3,FALSE),""))</f>
        <v/>
      </c>
      <c r="C25" s="30">
        <f>IF(A25="","",IFERROR(VLOOKUP(A25,'Suivi annuel'!$B$5:$E$104,4,FALSE),""))</f>
        <v/>
      </c>
      <c r="D25" s="30">
        <f>IF(A25="","",SUMIF('Suivi annuel'!$B$5:$B$104,A25,'Suivi annuel'!$H$5:$H$104))</f>
        <v/>
      </c>
      <c r="E25" s="30">
        <f>IF(A25="","",SUMIF('Suivi annuel'!$B$5:$B$104,A25,'Suivi annuel'!$I$5:$I$104))</f>
        <v/>
      </c>
      <c r="F25" s="30">
        <f>IF(A25="","",SUMIF('Suivi annuel'!$B$5:$B$104,A25,'Suivi annuel'!$J$5:$J$104))</f>
        <v/>
      </c>
      <c r="G25" s="30">
        <f>IF(A25="","",SUMIF('Suivi annuel'!$B$5:$B$104,A25,'Suivi annuel'!$K$5:$K$104))</f>
        <v/>
      </c>
      <c r="H25" s="30">
        <f>IF(A25="","",SUMIF('Suivi annuel'!$B$5:$B$104,A25,'Suivi annuel'!$L$5:$L$104))</f>
        <v/>
      </c>
      <c r="I25" s="30">
        <f>IF(A25="","",SUM(D25:H25))</f>
        <v/>
      </c>
      <c r="J25" s="13">
        <f>IF(A25="","",IFERROR(D25/C25,0))</f>
        <v/>
      </c>
      <c r="K25" s="30">
        <f>IF(A25="","",IFERROR(SUMIF('Suivi annuel'!$B$5:$B$104,A25,'Suivi annuel'!$N$5:$N$104)/COUNTIF('Suivi annuel'!$B$5:$B$104,A25),0))</f>
        <v/>
      </c>
      <c r="L25" s="30">
        <f>IF(A25="","",COUNTIFS('Suivi annuel'!$B$5:$B$104,A25,'Suivi annuel'!$P$5:$P$104,"À traiter"))</f>
        <v/>
      </c>
      <c r="M25" s="14">
        <f>IF(A25="","",IF(OR(J25&gt;=0.9,L25&gt;0),"Vigilance","Normal"))</f>
        <v/>
      </c>
    </row>
    <row r="26">
      <c r="A26" s="5" t="n"/>
      <c r="B26" s="15">
        <f>IF(A26="","",IFERROR(VLOOKUP(A26,'Suivi annuel'!$B$5:$D$104,3,FALSE),""))</f>
        <v/>
      </c>
      <c r="C26" s="31">
        <f>IF(A26="","",IFERROR(VLOOKUP(A26,'Suivi annuel'!$B$5:$E$104,4,FALSE),""))</f>
        <v/>
      </c>
      <c r="D26" s="31">
        <f>IF(A26="","",SUMIF('Suivi annuel'!$B$5:$B$104,A26,'Suivi annuel'!$H$5:$H$104))</f>
        <v/>
      </c>
      <c r="E26" s="31">
        <f>IF(A26="","",SUMIF('Suivi annuel'!$B$5:$B$104,A26,'Suivi annuel'!$I$5:$I$104))</f>
        <v/>
      </c>
      <c r="F26" s="31">
        <f>IF(A26="","",SUMIF('Suivi annuel'!$B$5:$B$104,A26,'Suivi annuel'!$J$5:$J$104))</f>
        <v/>
      </c>
      <c r="G26" s="31">
        <f>IF(A26="","",SUMIF('Suivi annuel'!$B$5:$B$104,A26,'Suivi annuel'!$K$5:$K$104))</f>
        <v/>
      </c>
      <c r="H26" s="31">
        <f>IF(A26="","",SUMIF('Suivi annuel'!$B$5:$B$104,A26,'Suivi annuel'!$L$5:$L$104))</f>
        <v/>
      </c>
      <c r="I26" s="31">
        <f>IF(A26="","",SUM(D26:H26))</f>
        <v/>
      </c>
      <c r="J26" s="17">
        <f>IF(A26="","",IFERROR(D26/C26,0))</f>
        <v/>
      </c>
      <c r="K26" s="31">
        <f>IF(A26="","",IFERROR(SUMIF('Suivi annuel'!$B$5:$B$104,A26,'Suivi annuel'!$N$5:$N$104)/COUNTIF('Suivi annuel'!$B$5:$B$104,A26),0))</f>
        <v/>
      </c>
      <c r="L26" s="31">
        <f>IF(A26="","",COUNTIFS('Suivi annuel'!$B$5:$B$104,A26,'Suivi annuel'!$P$5:$P$104,"À traiter"))</f>
        <v/>
      </c>
      <c r="M26" s="18">
        <f>IF(A26="","",IF(OR(J26&gt;=0.9,L26&gt;0),"Vigilance","Normal"))</f>
        <v/>
      </c>
    </row>
    <row r="27">
      <c r="A27" s="5" t="n"/>
      <c r="B27" s="11">
        <f>IF(A27="","",IFERROR(VLOOKUP(A27,'Suivi annuel'!$B$5:$D$104,3,FALSE),""))</f>
        <v/>
      </c>
      <c r="C27" s="30">
        <f>IF(A27="","",IFERROR(VLOOKUP(A27,'Suivi annuel'!$B$5:$E$104,4,FALSE),""))</f>
        <v/>
      </c>
      <c r="D27" s="30">
        <f>IF(A27="","",SUMIF('Suivi annuel'!$B$5:$B$104,A27,'Suivi annuel'!$H$5:$H$104))</f>
        <v/>
      </c>
      <c r="E27" s="30">
        <f>IF(A27="","",SUMIF('Suivi annuel'!$B$5:$B$104,A27,'Suivi annuel'!$I$5:$I$104))</f>
        <v/>
      </c>
      <c r="F27" s="30">
        <f>IF(A27="","",SUMIF('Suivi annuel'!$B$5:$B$104,A27,'Suivi annuel'!$J$5:$J$104))</f>
        <v/>
      </c>
      <c r="G27" s="30">
        <f>IF(A27="","",SUMIF('Suivi annuel'!$B$5:$B$104,A27,'Suivi annuel'!$K$5:$K$104))</f>
        <v/>
      </c>
      <c r="H27" s="30">
        <f>IF(A27="","",SUMIF('Suivi annuel'!$B$5:$B$104,A27,'Suivi annuel'!$L$5:$L$104))</f>
        <v/>
      </c>
      <c r="I27" s="30">
        <f>IF(A27="","",SUM(D27:H27))</f>
        <v/>
      </c>
      <c r="J27" s="13">
        <f>IF(A27="","",IFERROR(D27/C27,0))</f>
        <v/>
      </c>
      <c r="K27" s="30">
        <f>IF(A27="","",IFERROR(SUMIF('Suivi annuel'!$B$5:$B$104,A27,'Suivi annuel'!$N$5:$N$104)/COUNTIF('Suivi annuel'!$B$5:$B$104,A27),0))</f>
        <v/>
      </c>
      <c r="L27" s="30">
        <f>IF(A27="","",COUNTIFS('Suivi annuel'!$B$5:$B$104,A27,'Suivi annuel'!$P$5:$P$104,"À traiter"))</f>
        <v/>
      </c>
      <c r="M27" s="14">
        <f>IF(A27="","",IF(OR(J27&gt;=0.9,L27&gt;0),"Vigilance","Normal"))</f>
        <v/>
      </c>
    </row>
    <row r="28">
      <c r="A28" s="5" t="n"/>
      <c r="B28" s="15">
        <f>IF(A28="","",IFERROR(VLOOKUP(A28,'Suivi annuel'!$B$5:$D$104,3,FALSE),""))</f>
        <v/>
      </c>
      <c r="C28" s="31">
        <f>IF(A28="","",IFERROR(VLOOKUP(A28,'Suivi annuel'!$B$5:$E$104,4,FALSE),""))</f>
        <v/>
      </c>
      <c r="D28" s="31">
        <f>IF(A28="","",SUMIF('Suivi annuel'!$B$5:$B$104,A28,'Suivi annuel'!$H$5:$H$104))</f>
        <v/>
      </c>
      <c r="E28" s="31">
        <f>IF(A28="","",SUMIF('Suivi annuel'!$B$5:$B$104,A28,'Suivi annuel'!$I$5:$I$104))</f>
        <v/>
      </c>
      <c r="F28" s="31">
        <f>IF(A28="","",SUMIF('Suivi annuel'!$B$5:$B$104,A28,'Suivi annuel'!$J$5:$J$104))</f>
        <v/>
      </c>
      <c r="G28" s="31">
        <f>IF(A28="","",SUMIF('Suivi annuel'!$B$5:$B$104,A28,'Suivi annuel'!$K$5:$K$104))</f>
        <v/>
      </c>
      <c r="H28" s="31">
        <f>IF(A28="","",SUMIF('Suivi annuel'!$B$5:$B$104,A28,'Suivi annuel'!$L$5:$L$104))</f>
        <v/>
      </c>
      <c r="I28" s="31">
        <f>IF(A28="","",SUM(D28:H28))</f>
        <v/>
      </c>
      <c r="J28" s="17">
        <f>IF(A28="","",IFERROR(D28/C28,0))</f>
        <v/>
      </c>
      <c r="K28" s="31">
        <f>IF(A28="","",IFERROR(SUMIF('Suivi annuel'!$B$5:$B$104,A28,'Suivi annuel'!$N$5:$N$104)/COUNTIF('Suivi annuel'!$B$5:$B$104,A28),0))</f>
        <v/>
      </c>
      <c r="L28" s="31">
        <f>IF(A28="","",COUNTIFS('Suivi annuel'!$B$5:$B$104,A28,'Suivi annuel'!$P$5:$P$104,"À traiter"))</f>
        <v/>
      </c>
      <c r="M28" s="18">
        <f>IF(A28="","",IF(OR(J28&gt;=0.9,L28&gt;0),"Vigilance","Normal"))</f>
        <v/>
      </c>
    </row>
    <row r="29">
      <c r="A29" s="5" t="n"/>
      <c r="B29" s="11">
        <f>IF(A29="","",IFERROR(VLOOKUP(A29,'Suivi annuel'!$B$5:$D$104,3,FALSE),""))</f>
        <v/>
      </c>
      <c r="C29" s="30">
        <f>IF(A29="","",IFERROR(VLOOKUP(A29,'Suivi annuel'!$B$5:$E$104,4,FALSE),""))</f>
        <v/>
      </c>
      <c r="D29" s="30">
        <f>IF(A29="","",SUMIF('Suivi annuel'!$B$5:$B$104,A29,'Suivi annuel'!$H$5:$H$104))</f>
        <v/>
      </c>
      <c r="E29" s="30">
        <f>IF(A29="","",SUMIF('Suivi annuel'!$B$5:$B$104,A29,'Suivi annuel'!$I$5:$I$104))</f>
        <v/>
      </c>
      <c r="F29" s="30">
        <f>IF(A29="","",SUMIF('Suivi annuel'!$B$5:$B$104,A29,'Suivi annuel'!$J$5:$J$104))</f>
        <v/>
      </c>
      <c r="G29" s="30">
        <f>IF(A29="","",SUMIF('Suivi annuel'!$B$5:$B$104,A29,'Suivi annuel'!$K$5:$K$104))</f>
        <v/>
      </c>
      <c r="H29" s="30">
        <f>IF(A29="","",SUMIF('Suivi annuel'!$B$5:$B$104,A29,'Suivi annuel'!$L$5:$L$104))</f>
        <v/>
      </c>
      <c r="I29" s="30">
        <f>IF(A29="","",SUM(D29:H29))</f>
        <v/>
      </c>
      <c r="J29" s="13">
        <f>IF(A29="","",IFERROR(D29/C29,0))</f>
        <v/>
      </c>
      <c r="K29" s="30">
        <f>IF(A29="","",IFERROR(SUMIF('Suivi annuel'!$B$5:$B$104,A29,'Suivi annuel'!$N$5:$N$104)/COUNTIF('Suivi annuel'!$B$5:$B$104,A29),0))</f>
        <v/>
      </c>
      <c r="L29" s="30">
        <f>IF(A29="","",COUNTIFS('Suivi annuel'!$B$5:$B$104,A29,'Suivi annuel'!$P$5:$P$104,"À traiter"))</f>
        <v/>
      </c>
      <c r="M29" s="14">
        <f>IF(A29="","",IF(OR(J29&gt;=0.9,L29&gt;0),"Vigilance","Normal"))</f>
        <v/>
      </c>
    </row>
    <row r="30">
      <c r="A30" s="5" t="n"/>
      <c r="B30" s="15">
        <f>IF(A30="","",IFERROR(VLOOKUP(A30,'Suivi annuel'!$B$5:$D$104,3,FALSE),""))</f>
        <v/>
      </c>
      <c r="C30" s="31">
        <f>IF(A30="","",IFERROR(VLOOKUP(A30,'Suivi annuel'!$B$5:$E$104,4,FALSE),""))</f>
        <v/>
      </c>
      <c r="D30" s="31">
        <f>IF(A30="","",SUMIF('Suivi annuel'!$B$5:$B$104,A30,'Suivi annuel'!$H$5:$H$104))</f>
        <v/>
      </c>
      <c r="E30" s="31">
        <f>IF(A30="","",SUMIF('Suivi annuel'!$B$5:$B$104,A30,'Suivi annuel'!$I$5:$I$104))</f>
        <v/>
      </c>
      <c r="F30" s="31">
        <f>IF(A30="","",SUMIF('Suivi annuel'!$B$5:$B$104,A30,'Suivi annuel'!$J$5:$J$104))</f>
        <v/>
      </c>
      <c r="G30" s="31">
        <f>IF(A30="","",SUMIF('Suivi annuel'!$B$5:$B$104,A30,'Suivi annuel'!$K$5:$K$104))</f>
        <v/>
      </c>
      <c r="H30" s="31">
        <f>IF(A30="","",SUMIF('Suivi annuel'!$B$5:$B$104,A30,'Suivi annuel'!$L$5:$L$104))</f>
        <v/>
      </c>
      <c r="I30" s="31">
        <f>IF(A30="","",SUM(D30:H30))</f>
        <v/>
      </c>
      <c r="J30" s="17">
        <f>IF(A30="","",IFERROR(D30/C30,0))</f>
        <v/>
      </c>
      <c r="K30" s="31">
        <f>IF(A30="","",IFERROR(SUMIF('Suivi annuel'!$B$5:$B$104,A30,'Suivi annuel'!$N$5:$N$104)/COUNTIF('Suivi annuel'!$B$5:$B$104,A30),0))</f>
        <v/>
      </c>
      <c r="L30" s="31">
        <f>IF(A30="","",COUNTIFS('Suivi annuel'!$B$5:$B$104,A30,'Suivi annuel'!$P$5:$P$104,"À traiter"))</f>
        <v/>
      </c>
      <c r="M30" s="18">
        <f>IF(A30="","",IF(OR(J30&gt;=0.9,L30&gt;0),"Vigilance","Normal"))</f>
        <v/>
      </c>
    </row>
    <row r="31">
      <c r="A31" s="5" t="n"/>
      <c r="B31" s="11">
        <f>IF(A31="","",IFERROR(VLOOKUP(A31,'Suivi annuel'!$B$5:$D$104,3,FALSE),""))</f>
        <v/>
      </c>
      <c r="C31" s="30">
        <f>IF(A31="","",IFERROR(VLOOKUP(A31,'Suivi annuel'!$B$5:$E$104,4,FALSE),""))</f>
        <v/>
      </c>
      <c r="D31" s="30">
        <f>IF(A31="","",SUMIF('Suivi annuel'!$B$5:$B$104,A31,'Suivi annuel'!$H$5:$H$104))</f>
        <v/>
      </c>
      <c r="E31" s="30">
        <f>IF(A31="","",SUMIF('Suivi annuel'!$B$5:$B$104,A31,'Suivi annuel'!$I$5:$I$104))</f>
        <v/>
      </c>
      <c r="F31" s="30">
        <f>IF(A31="","",SUMIF('Suivi annuel'!$B$5:$B$104,A31,'Suivi annuel'!$J$5:$J$104))</f>
        <v/>
      </c>
      <c r="G31" s="30">
        <f>IF(A31="","",SUMIF('Suivi annuel'!$B$5:$B$104,A31,'Suivi annuel'!$K$5:$K$104))</f>
        <v/>
      </c>
      <c r="H31" s="30">
        <f>IF(A31="","",SUMIF('Suivi annuel'!$B$5:$B$104,A31,'Suivi annuel'!$L$5:$L$104))</f>
        <v/>
      </c>
      <c r="I31" s="30">
        <f>IF(A31="","",SUM(D31:H31))</f>
        <v/>
      </c>
      <c r="J31" s="13">
        <f>IF(A31="","",IFERROR(D31/C31,0))</f>
        <v/>
      </c>
      <c r="K31" s="30">
        <f>IF(A31="","",IFERROR(SUMIF('Suivi annuel'!$B$5:$B$104,A31,'Suivi annuel'!$N$5:$N$104)/COUNTIF('Suivi annuel'!$B$5:$B$104,A31),0))</f>
        <v/>
      </c>
      <c r="L31" s="30">
        <f>IF(A31="","",COUNTIFS('Suivi annuel'!$B$5:$B$104,A31,'Suivi annuel'!$P$5:$P$104,"À traiter"))</f>
        <v/>
      </c>
      <c r="M31" s="14">
        <f>IF(A31="","",IF(OR(J31&gt;=0.9,L31&gt;0),"Vigilance","Normal"))</f>
        <v/>
      </c>
    </row>
    <row r="32">
      <c r="A32" s="5" t="n"/>
      <c r="B32" s="15">
        <f>IF(A32="","",IFERROR(VLOOKUP(A32,'Suivi annuel'!$B$5:$D$104,3,FALSE),""))</f>
        <v/>
      </c>
      <c r="C32" s="31">
        <f>IF(A32="","",IFERROR(VLOOKUP(A32,'Suivi annuel'!$B$5:$E$104,4,FALSE),""))</f>
        <v/>
      </c>
      <c r="D32" s="31">
        <f>IF(A32="","",SUMIF('Suivi annuel'!$B$5:$B$104,A32,'Suivi annuel'!$H$5:$H$104))</f>
        <v/>
      </c>
      <c r="E32" s="31">
        <f>IF(A32="","",SUMIF('Suivi annuel'!$B$5:$B$104,A32,'Suivi annuel'!$I$5:$I$104))</f>
        <v/>
      </c>
      <c r="F32" s="31">
        <f>IF(A32="","",SUMIF('Suivi annuel'!$B$5:$B$104,A32,'Suivi annuel'!$J$5:$J$104))</f>
        <v/>
      </c>
      <c r="G32" s="31">
        <f>IF(A32="","",SUMIF('Suivi annuel'!$B$5:$B$104,A32,'Suivi annuel'!$K$5:$K$104))</f>
        <v/>
      </c>
      <c r="H32" s="31">
        <f>IF(A32="","",SUMIF('Suivi annuel'!$B$5:$B$104,A32,'Suivi annuel'!$L$5:$L$104))</f>
        <v/>
      </c>
      <c r="I32" s="31">
        <f>IF(A32="","",SUM(D32:H32))</f>
        <v/>
      </c>
      <c r="J32" s="17">
        <f>IF(A32="","",IFERROR(D32/C32,0))</f>
        <v/>
      </c>
      <c r="K32" s="31">
        <f>IF(A32="","",IFERROR(SUMIF('Suivi annuel'!$B$5:$B$104,A32,'Suivi annuel'!$N$5:$N$104)/COUNTIF('Suivi annuel'!$B$5:$B$104,A32),0))</f>
        <v/>
      </c>
      <c r="L32" s="31">
        <f>IF(A32="","",COUNTIFS('Suivi annuel'!$B$5:$B$104,A32,'Suivi annuel'!$P$5:$P$104,"À traiter"))</f>
        <v/>
      </c>
      <c r="M32" s="18">
        <f>IF(A32="","",IF(OR(J32&gt;=0.9,L32&gt;0),"Vigilance","Normal"))</f>
        <v/>
      </c>
    </row>
    <row r="33">
      <c r="A33" s="5" t="n"/>
      <c r="B33" s="11">
        <f>IF(A33="","",IFERROR(VLOOKUP(A33,'Suivi annuel'!$B$5:$D$104,3,FALSE),""))</f>
        <v/>
      </c>
      <c r="C33" s="30">
        <f>IF(A33="","",IFERROR(VLOOKUP(A33,'Suivi annuel'!$B$5:$E$104,4,FALSE),""))</f>
        <v/>
      </c>
      <c r="D33" s="30">
        <f>IF(A33="","",SUMIF('Suivi annuel'!$B$5:$B$104,A33,'Suivi annuel'!$H$5:$H$104))</f>
        <v/>
      </c>
      <c r="E33" s="30">
        <f>IF(A33="","",SUMIF('Suivi annuel'!$B$5:$B$104,A33,'Suivi annuel'!$I$5:$I$104))</f>
        <v/>
      </c>
      <c r="F33" s="30">
        <f>IF(A33="","",SUMIF('Suivi annuel'!$B$5:$B$104,A33,'Suivi annuel'!$J$5:$J$104))</f>
        <v/>
      </c>
      <c r="G33" s="30">
        <f>IF(A33="","",SUMIF('Suivi annuel'!$B$5:$B$104,A33,'Suivi annuel'!$K$5:$K$104))</f>
        <v/>
      </c>
      <c r="H33" s="30">
        <f>IF(A33="","",SUMIF('Suivi annuel'!$B$5:$B$104,A33,'Suivi annuel'!$L$5:$L$104))</f>
        <v/>
      </c>
      <c r="I33" s="30">
        <f>IF(A33="","",SUM(D33:H33))</f>
        <v/>
      </c>
      <c r="J33" s="13">
        <f>IF(A33="","",IFERROR(D33/C33,0))</f>
        <v/>
      </c>
      <c r="K33" s="30">
        <f>IF(A33="","",IFERROR(SUMIF('Suivi annuel'!$B$5:$B$104,A33,'Suivi annuel'!$N$5:$N$104)/COUNTIF('Suivi annuel'!$B$5:$B$104,A33),0))</f>
        <v/>
      </c>
      <c r="L33" s="30">
        <f>IF(A33="","",COUNTIFS('Suivi annuel'!$B$5:$B$104,A33,'Suivi annuel'!$P$5:$P$104,"À traiter"))</f>
        <v/>
      </c>
      <c r="M33" s="14">
        <f>IF(A33="","",IF(OR(J33&gt;=0.9,L33&gt;0),"Vigilance","Normal"))</f>
        <v/>
      </c>
    </row>
    <row r="34">
      <c r="A34" s="5" t="n"/>
      <c r="B34" s="15">
        <f>IF(A34="","",IFERROR(VLOOKUP(A34,'Suivi annuel'!$B$5:$D$104,3,FALSE),""))</f>
        <v/>
      </c>
      <c r="C34" s="31">
        <f>IF(A34="","",IFERROR(VLOOKUP(A34,'Suivi annuel'!$B$5:$E$104,4,FALSE),""))</f>
        <v/>
      </c>
      <c r="D34" s="31">
        <f>IF(A34="","",SUMIF('Suivi annuel'!$B$5:$B$104,A34,'Suivi annuel'!$H$5:$H$104))</f>
        <v/>
      </c>
      <c r="E34" s="31">
        <f>IF(A34="","",SUMIF('Suivi annuel'!$B$5:$B$104,A34,'Suivi annuel'!$I$5:$I$104))</f>
        <v/>
      </c>
      <c r="F34" s="31">
        <f>IF(A34="","",SUMIF('Suivi annuel'!$B$5:$B$104,A34,'Suivi annuel'!$J$5:$J$104))</f>
        <v/>
      </c>
      <c r="G34" s="31">
        <f>IF(A34="","",SUMIF('Suivi annuel'!$B$5:$B$104,A34,'Suivi annuel'!$K$5:$K$104))</f>
        <v/>
      </c>
      <c r="H34" s="31">
        <f>IF(A34="","",SUMIF('Suivi annuel'!$B$5:$B$104,A34,'Suivi annuel'!$L$5:$L$104))</f>
        <v/>
      </c>
      <c r="I34" s="31">
        <f>IF(A34="","",SUM(D34:H34))</f>
        <v/>
      </c>
      <c r="J34" s="17">
        <f>IF(A34="","",IFERROR(D34/C34,0))</f>
        <v/>
      </c>
      <c r="K34" s="31">
        <f>IF(A34="","",IFERROR(SUMIF('Suivi annuel'!$B$5:$B$104,A34,'Suivi annuel'!$N$5:$N$104)/COUNTIF('Suivi annuel'!$B$5:$B$104,A34),0))</f>
        <v/>
      </c>
      <c r="L34" s="31">
        <f>IF(A34="","",COUNTIFS('Suivi annuel'!$B$5:$B$104,A34,'Suivi annuel'!$P$5:$P$104,"À traiter"))</f>
        <v/>
      </c>
      <c r="M34" s="18">
        <f>IF(A34="","",IF(OR(J34&gt;=0.9,L34&gt;0),"Vigilance","Normal"))</f>
        <v/>
      </c>
    </row>
    <row r="35">
      <c r="A35" s="5" t="n"/>
      <c r="B35" s="11">
        <f>IF(A35="","",IFERROR(VLOOKUP(A35,'Suivi annuel'!$B$5:$D$104,3,FALSE),""))</f>
        <v/>
      </c>
      <c r="C35" s="30">
        <f>IF(A35="","",IFERROR(VLOOKUP(A35,'Suivi annuel'!$B$5:$E$104,4,FALSE),""))</f>
        <v/>
      </c>
      <c r="D35" s="30">
        <f>IF(A35="","",SUMIF('Suivi annuel'!$B$5:$B$104,A35,'Suivi annuel'!$H$5:$H$104))</f>
        <v/>
      </c>
      <c r="E35" s="30">
        <f>IF(A35="","",SUMIF('Suivi annuel'!$B$5:$B$104,A35,'Suivi annuel'!$I$5:$I$104))</f>
        <v/>
      </c>
      <c r="F35" s="30">
        <f>IF(A35="","",SUMIF('Suivi annuel'!$B$5:$B$104,A35,'Suivi annuel'!$J$5:$J$104))</f>
        <v/>
      </c>
      <c r="G35" s="30">
        <f>IF(A35="","",SUMIF('Suivi annuel'!$B$5:$B$104,A35,'Suivi annuel'!$K$5:$K$104))</f>
        <v/>
      </c>
      <c r="H35" s="30">
        <f>IF(A35="","",SUMIF('Suivi annuel'!$B$5:$B$104,A35,'Suivi annuel'!$L$5:$L$104))</f>
        <v/>
      </c>
      <c r="I35" s="30">
        <f>IF(A35="","",SUM(D35:H35))</f>
        <v/>
      </c>
      <c r="J35" s="13">
        <f>IF(A35="","",IFERROR(D35/C35,0))</f>
        <v/>
      </c>
      <c r="K35" s="30">
        <f>IF(A35="","",IFERROR(SUMIF('Suivi annuel'!$B$5:$B$104,A35,'Suivi annuel'!$N$5:$N$104)/COUNTIF('Suivi annuel'!$B$5:$B$104,A35),0))</f>
        <v/>
      </c>
      <c r="L35" s="30">
        <f>IF(A35="","",COUNTIFS('Suivi annuel'!$B$5:$B$104,A35,'Suivi annuel'!$P$5:$P$104,"À traiter"))</f>
        <v/>
      </c>
      <c r="M35" s="14">
        <f>IF(A35="","",IF(OR(J35&gt;=0.9,L35&gt;0),"Vigilance","Normal"))</f>
        <v/>
      </c>
    </row>
    <row r="36">
      <c r="A36" s="5" t="n"/>
      <c r="B36" s="15">
        <f>IF(A36="","",IFERROR(VLOOKUP(A36,'Suivi annuel'!$B$5:$D$104,3,FALSE),""))</f>
        <v/>
      </c>
      <c r="C36" s="31">
        <f>IF(A36="","",IFERROR(VLOOKUP(A36,'Suivi annuel'!$B$5:$E$104,4,FALSE),""))</f>
        <v/>
      </c>
      <c r="D36" s="31">
        <f>IF(A36="","",SUMIF('Suivi annuel'!$B$5:$B$104,A36,'Suivi annuel'!$H$5:$H$104))</f>
        <v/>
      </c>
      <c r="E36" s="31">
        <f>IF(A36="","",SUMIF('Suivi annuel'!$B$5:$B$104,A36,'Suivi annuel'!$I$5:$I$104))</f>
        <v/>
      </c>
      <c r="F36" s="31">
        <f>IF(A36="","",SUMIF('Suivi annuel'!$B$5:$B$104,A36,'Suivi annuel'!$J$5:$J$104))</f>
        <v/>
      </c>
      <c r="G36" s="31">
        <f>IF(A36="","",SUMIF('Suivi annuel'!$B$5:$B$104,A36,'Suivi annuel'!$K$5:$K$104))</f>
        <v/>
      </c>
      <c r="H36" s="31">
        <f>IF(A36="","",SUMIF('Suivi annuel'!$B$5:$B$104,A36,'Suivi annuel'!$L$5:$L$104))</f>
        <v/>
      </c>
      <c r="I36" s="31">
        <f>IF(A36="","",SUM(D36:H36))</f>
        <v/>
      </c>
      <c r="J36" s="17">
        <f>IF(A36="","",IFERROR(D36/C36,0))</f>
        <v/>
      </c>
      <c r="K36" s="31">
        <f>IF(A36="","",IFERROR(SUMIF('Suivi annuel'!$B$5:$B$104,A36,'Suivi annuel'!$N$5:$N$104)/COUNTIF('Suivi annuel'!$B$5:$B$104,A36),0))</f>
        <v/>
      </c>
      <c r="L36" s="31">
        <f>IF(A36="","",COUNTIFS('Suivi annuel'!$B$5:$B$104,A36,'Suivi annuel'!$P$5:$P$104,"À traiter"))</f>
        <v/>
      </c>
      <c r="M36" s="18">
        <f>IF(A36="","",IF(OR(J36&gt;=0.9,L36&gt;0),"Vigilance","Normal"))</f>
        <v/>
      </c>
    </row>
    <row r="37">
      <c r="A37" s="5" t="n"/>
      <c r="B37" s="11">
        <f>IF(A37="","",IFERROR(VLOOKUP(A37,'Suivi annuel'!$B$5:$D$104,3,FALSE),""))</f>
        <v/>
      </c>
      <c r="C37" s="30">
        <f>IF(A37="","",IFERROR(VLOOKUP(A37,'Suivi annuel'!$B$5:$E$104,4,FALSE),""))</f>
        <v/>
      </c>
      <c r="D37" s="30">
        <f>IF(A37="","",SUMIF('Suivi annuel'!$B$5:$B$104,A37,'Suivi annuel'!$H$5:$H$104))</f>
        <v/>
      </c>
      <c r="E37" s="30">
        <f>IF(A37="","",SUMIF('Suivi annuel'!$B$5:$B$104,A37,'Suivi annuel'!$I$5:$I$104))</f>
        <v/>
      </c>
      <c r="F37" s="30">
        <f>IF(A37="","",SUMIF('Suivi annuel'!$B$5:$B$104,A37,'Suivi annuel'!$J$5:$J$104))</f>
        <v/>
      </c>
      <c r="G37" s="30">
        <f>IF(A37="","",SUMIF('Suivi annuel'!$B$5:$B$104,A37,'Suivi annuel'!$K$5:$K$104))</f>
        <v/>
      </c>
      <c r="H37" s="30">
        <f>IF(A37="","",SUMIF('Suivi annuel'!$B$5:$B$104,A37,'Suivi annuel'!$L$5:$L$104))</f>
        <v/>
      </c>
      <c r="I37" s="30">
        <f>IF(A37="","",SUM(D37:H37))</f>
        <v/>
      </c>
      <c r="J37" s="13">
        <f>IF(A37="","",IFERROR(D37/C37,0))</f>
        <v/>
      </c>
      <c r="K37" s="30">
        <f>IF(A37="","",IFERROR(SUMIF('Suivi annuel'!$B$5:$B$104,A37,'Suivi annuel'!$N$5:$N$104)/COUNTIF('Suivi annuel'!$B$5:$B$104,A37),0))</f>
        <v/>
      </c>
      <c r="L37" s="30">
        <f>IF(A37="","",COUNTIFS('Suivi annuel'!$B$5:$B$104,A37,'Suivi annuel'!$P$5:$P$104,"À traiter"))</f>
        <v/>
      </c>
      <c r="M37" s="14">
        <f>IF(A37="","",IF(OR(J37&gt;=0.9,L37&gt;0),"Vigilance","Normal"))</f>
        <v/>
      </c>
    </row>
    <row r="38">
      <c r="A38" s="5" t="n"/>
      <c r="B38" s="15">
        <f>IF(A38="","",IFERROR(VLOOKUP(A38,'Suivi annuel'!$B$5:$D$104,3,FALSE),""))</f>
        <v/>
      </c>
      <c r="C38" s="31">
        <f>IF(A38="","",IFERROR(VLOOKUP(A38,'Suivi annuel'!$B$5:$E$104,4,FALSE),""))</f>
        <v/>
      </c>
      <c r="D38" s="31">
        <f>IF(A38="","",SUMIF('Suivi annuel'!$B$5:$B$104,A38,'Suivi annuel'!$H$5:$H$104))</f>
        <v/>
      </c>
      <c r="E38" s="31">
        <f>IF(A38="","",SUMIF('Suivi annuel'!$B$5:$B$104,A38,'Suivi annuel'!$I$5:$I$104))</f>
        <v/>
      </c>
      <c r="F38" s="31">
        <f>IF(A38="","",SUMIF('Suivi annuel'!$B$5:$B$104,A38,'Suivi annuel'!$J$5:$J$104))</f>
        <v/>
      </c>
      <c r="G38" s="31">
        <f>IF(A38="","",SUMIF('Suivi annuel'!$B$5:$B$104,A38,'Suivi annuel'!$K$5:$K$104))</f>
        <v/>
      </c>
      <c r="H38" s="31">
        <f>IF(A38="","",SUMIF('Suivi annuel'!$B$5:$B$104,A38,'Suivi annuel'!$L$5:$L$104))</f>
        <v/>
      </c>
      <c r="I38" s="31">
        <f>IF(A38="","",SUM(D38:H38))</f>
        <v/>
      </c>
      <c r="J38" s="17">
        <f>IF(A38="","",IFERROR(D38/C38,0))</f>
        <v/>
      </c>
      <c r="K38" s="31">
        <f>IF(A38="","",IFERROR(SUMIF('Suivi annuel'!$B$5:$B$104,A38,'Suivi annuel'!$N$5:$N$104)/COUNTIF('Suivi annuel'!$B$5:$B$104,A38),0))</f>
        <v/>
      </c>
      <c r="L38" s="31">
        <f>IF(A38="","",COUNTIFS('Suivi annuel'!$B$5:$B$104,A38,'Suivi annuel'!$P$5:$P$104,"À traiter"))</f>
        <v/>
      </c>
      <c r="M38" s="18">
        <f>IF(A38="","",IF(OR(J38&gt;=0.9,L38&gt;0),"Vigilance","Normal"))</f>
        <v/>
      </c>
    </row>
    <row r="39">
      <c r="A39" s="5" t="n"/>
      <c r="B39" s="11">
        <f>IF(A39="","",IFERROR(VLOOKUP(A39,'Suivi annuel'!$B$5:$D$104,3,FALSE),""))</f>
        <v/>
      </c>
      <c r="C39" s="30">
        <f>IF(A39="","",IFERROR(VLOOKUP(A39,'Suivi annuel'!$B$5:$E$104,4,FALSE),""))</f>
        <v/>
      </c>
      <c r="D39" s="30">
        <f>IF(A39="","",SUMIF('Suivi annuel'!$B$5:$B$104,A39,'Suivi annuel'!$H$5:$H$104))</f>
        <v/>
      </c>
      <c r="E39" s="30">
        <f>IF(A39="","",SUMIF('Suivi annuel'!$B$5:$B$104,A39,'Suivi annuel'!$I$5:$I$104))</f>
        <v/>
      </c>
      <c r="F39" s="30">
        <f>IF(A39="","",SUMIF('Suivi annuel'!$B$5:$B$104,A39,'Suivi annuel'!$J$5:$J$104))</f>
        <v/>
      </c>
      <c r="G39" s="30">
        <f>IF(A39="","",SUMIF('Suivi annuel'!$B$5:$B$104,A39,'Suivi annuel'!$K$5:$K$104))</f>
        <v/>
      </c>
      <c r="H39" s="30">
        <f>IF(A39="","",SUMIF('Suivi annuel'!$B$5:$B$104,A39,'Suivi annuel'!$L$5:$L$104))</f>
        <v/>
      </c>
      <c r="I39" s="30">
        <f>IF(A39="","",SUM(D39:H39))</f>
        <v/>
      </c>
      <c r="J39" s="13">
        <f>IF(A39="","",IFERROR(D39/C39,0))</f>
        <v/>
      </c>
      <c r="K39" s="30">
        <f>IF(A39="","",IFERROR(SUMIF('Suivi annuel'!$B$5:$B$104,A39,'Suivi annuel'!$N$5:$N$104)/COUNTIF('Suivi annuel'!$B$5:$B$104,A39),0))</f>
        <v/>
      </c>
      <c r="L39" s="30">
        <f>IF(A39="","",COUNTIFS('Suivi annuel'!$B$5:$B$104,A39,'Suivi annuel'!$P$5:$P$104,"À traiter"))</f>
        <v/>
      </c>
      <c r="M39" s="14">
        <f>IF(A39="","",IF(OR(J39&gt;=0.9,L39&gt;0),"Vigilance","Normal"))</f>
        <v/>
      </c>
    </row>
    <row r="40">
      <c r="A40" s="5" t="n"/>
      <c r="B40" s="15">
        <f>IF(A40="","",IFERROR(VLOOKUP(A40,'Suivi annuel'!$B$5:$D$104,3,FALSE),""))</f>
        <v/>
      </c>
      <c r="C40" s="31">
        <f>IF(A40="","",IFERROR(VLOOKUP(A40,'Suivi annuel'!$B$5:$E$104,4,FALSE),""))</f>
        <v/>
      </c>
      <c r="D40" s="31">
        <f>IF(A40="","",SUMIF('Suivi annuel'!$B$5:$B$104,A40,'Suivi annuel'!$H$5:$H$104))</f>
        <v/>
      </c>
      <c r="E40" s="31">
        <f>IF(A40="","",SUMIF('Suivi annuel'!$B$5:$B$104,A40,'Suivi annuel'!$I$5:$I$104))</f>
        <v/>
      </c>
      <c r="F40" s="31">
        <f>IF(A40="","",SUMIF('Suivi annuel'!$B$5:$B$104,A40,'Suivi annuel'!$J$5:$J$104))</f>
        <v/>
      </c>
      <c r="G40" s="31">
        <f>IF(A40="","",SUMIF('Suivi annuel'!$B$5:$B$104,A40,'Suivi annuel'!$K$5:$K$104))</f>
        <v/>
      </c>
      <c r="H40" s="31">
        <f>IF(A40="","",SUMIF('Suivi annuel'!$B$5:$B$104,A40,'Suivi annuel'!$L$5:$L$104))</f>
        <v/>
      </c>
      <c r="I40" s="31">
        <f>IF(A40="","",SUM(D40:H40))</f>
        <v/>
      </c>
      <c r="J40" s="17">
        <f>IF(A40="","",IFERROR(D40/C40,0))</f>
        <v/>
      </c>
      <c r="K40" s="31">
        <f>IF(A40="","",IFERROR(SUMIF('Suivi annuel'!$B$5:$B$104,A40,'Suivi annuel'!$N$5:$N$104)/COUNTIF('Suivi annuel'!$B$5:$B$104,A40),0))</f>
        <v/>
      </c>
      <c r="L40" s="31">
        <f>IF(A40="","",COUNTIFS('Suivi annuel'!$B$5:$B$104,A40,'Suivi annuel'!$P$5:$P$104,"À traiter"))</f>
        <v/>
      </c>
      <c r="M40" s="18">
        <f>IF(A40="","",IF(OR(J40&gt;=0.9,L40&gt;0),"Vigilance","Normal"))</f>
        <v/>
      </c>
      <c r="P40" s="19" t="inlineStr">
        <is>
          <t>Indicateur</t>
        </is>
      </c>
      <c r="Q40" s="19" t="inlineStr">
        <is>
          <t>Total annuel</t>
        </is>
      </c>
    </row>
    <row r="41">
      <c r="A41" s="5" t="n"/>
      <c r="B41" s="11">
        <f>IF(A41="","",IFERROR(VLOOKUP(A41,'Suivi annuel'!$B$5:$D$104,3,FALSE),""))</f>
        <v/>
      </c>
      <c r="C41" s="30">
        <f>IF(A41="","",IFERROR(VLOOKUP(A41,'Suivi annuel'!$B$5:$E$104,4,FALSE),""))</f>
        <v/>
      </c>
      <c r="D41" s="30">
        <f>IF(A41="","",SUMIF('Suivi annuel'!$B$5:$B$104,A41,'Suivi annuel'!$H$5:$H$104))</f>
        <v/>
      </c>
      <c r="E41" s="30">
        <f>IF(A41="","",SUMIF('Suivi annuel'!$B$5:$B$104,A41,'Suivi annuel'!$I$5:$I$104))</f>
        <v/>
      </c>
      <c r="F41" s="30">
        <f>IF(A41="","",SUMIF('Suivi annuel'!$B$5:$B$104,A41,'Suivi annuel'!$J$5:$J$104))</f>
        <v/>
      </c>
      <c r="G41" s="30">
        <f>IF(A41="","",SUMIF('Suivi annuel'!$B$5:$B$104,A41,'Suivi annuel'!$K$5:$K$104))</f>
        <v/>
      </c>
      <c r="H41" s="30">
        <f>IF(A41="","",SUMIF('Suivi annuel'!$B$5:$B$104,A41,'Suivi annuel'!$L$5:$L$104))</f>
        <v/>
      </c>
      <c r="I41" s="30">
        <f>IF(A41="","",SUM(D41:H41))</f>
        <v/>
      </c>
      <c r="J41" s="13">
        <f>IF(A41="","",IFERROR(D41/C41,0))</f>
        <v/>
      </c>
      <c r="K41" s="30">
        <f>IF(A41="","",IFERROR(SUMIF('Suivi annuel'!$B$5:$B$104,A41,'Suivi annuel'!$N$5:$N$104)/COUNTIF('Suivi annuel'!$B$5:$B$104,A41),0))</f>
        <v/>
      </c>
      <c r="L41" s="30">
        <f>IF(A41="","",COUNTIFS('Suivi annuel'!$B$5:$B$104,A41,'Suivi annuel'!$P$5:$P$104,"À traiter"))</f>
        <v/>
      </c>
      <c r="M41" s="14">
        <f>IF(A41="","",IF(OR(J41&gt;=0.9,L41&gt;0),"Vigilance","Normal"))</f>
        <v/>
      </c>
      <c r="P41" s="11" t="inlineStr">
        <is>
          <t>Jours travaillés</t>
        </is>
      </c>
      <c r="Q41" s="30">
        <f>SUM(D5:D104)</f>
        <v/>
      </c>
    </row>
    <row r="42">
      <c r="A42" s="5" t="n"/>
      <c r="B42" s="15">
        <f>IF(A42="","",IFERROR(VLOOKUP(A42,'Suivi annuel'!$B$5:$D$104,3,FALSE),""))</f>
        <v/>
      </c>
      <c r="C42" s="31">
        <f>IF(A42="","",IFERROR(VLOOKUP(A42,'Suivi annuel'!$B$5:$E$104,4,FALSE),""))</f>
        <v/>
      </c>
      <c r="D42" s="31">
        <f>IF(A42="","",SUMIF('Suivi annuel'!$B$5:$B$104,A42,'Suivi annuel'!$H$5:$H$104))</f>
        <v/>
      </c>
      <c r="E42" s="31">
        <f>IF(A42="","",SUMIF('Suivi annuel'!$B$5:$B$104,A42,'Suivi annuel'!$I$5:$I$104))</f>
        <v/>
      </c>
      <c r="F42" s="31">
        <f>IF(A42="","",SUMIF('Suivi annuel'!$B$5:$B$104,A42,'Suivi annuel'!$J$5:$J$104))</f>
        <v/>
      </c>
      <c r="G42" s="31">
        <f>IF(A42="","",SUMIF('Suivi annuel'!$B$5:$B$104,A42,'Suivi annuel'!$K$5:$K$104))</f>
        <v/>
      </c>
      <c r="H42" s="31">
        <f>IF(A42="","",SUMIF('Suivi annuel'!$B$5:$B$104,A42,'Suivi annuel'!$L$5:$L$104))</f>
        <v/>
      </c>
      <c r="I42" s="31">
        <f>IF(A42="","",SUM(D42:H42))</f>
        <v/>
      </c>
      <c r="J42" s="17">
        <f>IF(A42="","",IFERROR(D42/C42,0))</f>
        <v/>
      </c>
      <c r="K42" s="31">
        <f>IF(A42="","",IFERROR(SUMIF('Suivi annuel'!$B$5:$B$104,A42,'Suivi annuel'!$N$5:$N$104)/COUNTIF('Suivi annuel'!$B$5:$B$104,A42),0))</f>
        <v/>
      </c>
      <c r="L42" s="31">
        <f>IF(A42="","",COUNTIFS('Suivi annuel'!$B$5:$B$104,A42,'Suivi annuel'!$P$5:$P$104,"À traiter"))</f>
        <v/>
      </c>
      <c r="M42" s="18">
        <f>IF(A42="","",IF(OR(J42&gt;=0.9,L42&gt;0),"Vigilance","Normal"))</f>
        <v/>
      </c>
      <c r="P42" s="15" t="inlineStr">
        <is>
          <t>Congés payés</t>
        </is>
      </c>
      <c r="Q42" s="31">
        <f>SUM(F5:F104)</f>
        <v/>
      </c>
    </row>
    <row r="43">
      <c r="A43" s="5" t="n"/>
      <c r="B43" s="11">
        <f>IF(A43="","",IFERROR(VLOOKUP(A43,'Suivi annuel'!$B$5:$D$104,3,FALSE),""))</f>
        <v/>
      </c>
      <c r="C43" s="30">
        <f>IF(A43="","",IFERROR(VLOOKUP(A43,'Suivi annuel'!$B$5:$E$104,4,FALSE),""))</f>
        <v/>
      </c>
      <c r="D43" s="30">
        <f>IF(A43="","",SUMIF('Suivi annuel'!$B$5:$B$104,A43,'Suivi annuel'!$H$5:$H$104))</f>
        <v/>
      </c>
      <c r="E43" s="30">
        <f>IF(A43="","",SUMIF('Suivi annuel'!$B$5:$B$104,A43,'Suivi annuel'!$I$5:$I$104))</f>
        <v/>
      </c>
      <c r="F43" s="30">
        <f>IF(A43="","",SUMIF('Suivi annuel'!$B$5:$B$104,A43,'Suivi annuel'!$J$5:$J$104))</f>
        <v/>
      </c>
      <c r="G43" s="30">
        <f>IF(A43="","",SUMIF('Suivi annuel'!$B$5:$B$104,A43,'Suivi annuel'!$K$5:$K$104))</f>
        <v/>
      </c>
      <c r="H43" s="30">
        <f>IF(A43="","",SUMIF('Suivi annuel'!$B$5:$B$104,A43,'Suivi annuel'!$L$5:$L$104))</f>
        <v/>
      </c>
      <c r="I43" s="30">
        <f>IF(A43="","",SUM(D43:H43))</f>
        <v/>
      </c>
      <c r="J43" s="13">
        <f>IF(A43="","",IFERROR(D43/C43,0))</f>
        <v/>
      </c>
      <c r="K43" s="30">
        <f>IF(A43="","",IFERROR(SUMIF('Suivi annuel'!$B$5:$B$104,A43,'Suivi annuel'!$N$5:$N$104)/COUNTIF('Suivi annuel'!$B$5:$B$104,A43),0))</f>
        <v/>
      </c>
      <c r="L43" s="30">
        <f>IF(A43="","",COUNTIFS('Suivi annuel'!$B$5:$B$104,A43,'Suivi annuel'!$P$5:$P$104,"À traiter"))</f>
        <v/>
      </c>
      <c r="M43" s="14">
        <f>IF(A43="","",IF(OR(J43&gt;=0.9,L43&gt;0),"Vigilance","Normal"))</f>
        <v/>
      </c>
      <c r="P43" s="11" t="inlineStr">
        <is>
          <t>RTT</t>
        </is>
      </c>
      <c r="Q43" s="30">
        <f>SUM(G5:G104)</f>
        <v/>
      </c>
    </row>
    <row r="44">
      <c r="A44" s="5" t="n"/>
      <c r="B44" s="15">
        <f>IF(A44="","",IFERROR(VLOOKUP(A44,'Suivi annuel'!$B$5:$D$104,3,FALSE),""))</f>
        <v/>
      </c>
      <c r="C44" s="31">
        <f>IF(A44="","",IFERROR(VLOOKUP(A44,'Suivi annuel'!$B$5:$E$104,4,FALSE),""))</f>
        <v/>
      </c>
      <c r="D44" s="31">
        <f>IF(A44="","",SUMIF('Suivi annuel'!$B$5:$B$104,A44,'Suivi annuel'!$H$5:$H$104))</f>
        <v/>
      </c>
      <c r="E44" s="31">
        <f>IF(A44="","",SUMIF('Suivi annuel'!$B$5:$B$104,A44,'Suivi annuel'!$I$5:$I$104))</f>
        <v/>
      </c>
      <c r="F44" s="31">
        <f>IF(A44="","",SUMIF('Suivi annuel'!$B$5:$B$104,A44,'Suivi annuel'!$J$5:$J$104))</f>
        <v/>
      </c>
      <c r="G44" s="31">
        <f>IF(A44="","",SUMIF('Suivi annuel'!$B$5:$B$104,A44,'Suivi annuel'!$K$5:$K$104))</f>
        <v/>
      </c>
      <c r="H44" s="31">
        <f>IF(A44="","",SUMIF('Suivi annuel'!$B$5:$B$104,A44,'Suivi annuel'!$L$5:$L$104))</f>
        <v/>
      </c>
      <c r="I44" s="31">
        <f>IF(A44="","",SUM(D44:H44))</f>
        <v/>
      </c>
      <c r="J44" s="17">
        <f>IF(A44="","",IFERROR(D44/C44,0))</f>
        <v/>
      </c>
      <c r="K44" s="31">
        <f>IF(A44="","",IFERROR(SUMIF('Suivi annuel'!$B$5:$B$104,A44,'Suivi annuel'!$N$5:$N$104)/COUNTIF('Suivi annuel'!$B$5:$B$104,A44),0))</f>
        <v/>
      </c>
      <c r="L44" s="31">
        <f>IF(A44="","",COUNTIFS('Suivi annuel'!$B$5:$B$104,A44,'Suivi annuel'!$P$5:$P$104,"À traiter"))</f>
        <v/>
      </c>
      <c r="M44" s="18">
        <f>IF(A44="","",IF(OR(J44&gt;=0.9,L44&gt;0),"Vigilance","Normal"))</f>
        <v/>
      </c>
      <c r="P44" s="15" t="inlineStr">
        <is>
          <t>Absences</t>
        </is>
      </c>
      <c r="Q44" s="31">
        <f>SUM(H5:H104)</f>
        <v/>
      </c>
    </row>
    <row r="45">
      <c r="A45" s="5" t="n"/>
      <c r="B45" s="11">
        <f>IF(A45="","",IFERROR(VLOOKUP(A45,'Suivi annuel'!$B$5:$D$104,3,FALSE),""))</f>
        <v/>
      </c>
      <c r="C45" s="30">
        <f>IF(A45="","",IFERROR(VLOOKUP(A45,'Suivi annuel'!$B$5:$E$104,4,FALSE),""))</f>
        <v/>
      </c>
      <c r="D45" s="30">
        <f>IF(A45="","",SUMIF('Suivi annuel'!$B$5:$B$104,A45,'Suivi annuel'!$H$5:$H$104))</f>
        <v/>
      </c>
      <c r="E45" s="30">
        <f>IF(A45="","",SUMIF('Suivi annuel'!$B$5:$B$104,A45,'Suivi annuel'!$I$5:$I$104))</f>
        <v/>
      </c>
      <c r="F45" s="30">
        <f>IF(A45="","",SUMIF('Suivi annuel'!$B$5:$B$104,A45,'Suivi annuel'!$J$5:$J$104))</f>
        <v/>
      </c>
      <c r="G45" s="30">
        <f>IF(A45="","",SUMIF('Suivi annuel'!$B$5:$B$104,A45,'Suivi annuel'!$K$5:$K$104))</f>
        <v/>
      </c>
      <c r="H45" s="30">
        <f>IF(A45="","",SUMIF('Suivi annuel'!$B$5:$B$104,A45,'Suivi annuel'!$L$5:$L$104))</f>
        <v/>
      </c>
      <c r="I45" s="30">
        <f>IF(A45="","",SUM(D45:H45))</f>
        <v/>
      </c>
      <c r="J45" s="13">
        <f>IF(A45="","",IFERROR(D45/C45,0))</f>
        <v/>
      </c>
      <c r="K45" s="30">
        <f>IF(A45="","",IFERROR(SUMIF('Suivi annuel'!$B$5:$B$104,A45,'Suivi annuel'!$N$5:$N$104)/COUNTIF('Suivi annuel'!$B$5:$B$104,A45),0))</f>
        <v/>
      </c>
      <c r="L45" s="30">
        <f>IF(A45="","",COUNTIFS('Suivi annuel'!$B$5:$B$104,A45,'Suivi annuel'!$P$5:$P$104,"À traiter"))</f>
        <v/>
      </c>
      <c r="M45" s="14">
        <f>IF(A45="","",IF(OR(J45&gt;=0.9,L45&gt;0),"Vigilance","Normal"))</f>
        <v/>
      </c>
    </row>
    <row r="46">
      <c r="A46" s="5" t="n"/>
      <c r="B46" s="15">
        <f>IF(A46="","",IFERROR(VLOOKUP(A46,'Suivi annuel'!$B$5:$D$104,3,FALSE),""))</f>
        <v/>
      </c>
      <c r="C46" s="31">
        <f>IF(A46="","",IFERROR(VLOOKUP(A46,'Suivi annuel'!$B$5:$E$104,4,FALSE),""))</f>
        <v/>
      </c>
      <c r="D46" s="31">
        <f>IF(A46="","",SUMIF('Suivi annuel'!$B$5:$B$104,A46,'Suivi annuel'!$H$5:$H$104))</f>
        <v/>
      </c>
      <c r="E46" s="31">
        <f>IF(A46="","",SUMIF('Suivi annuel'!$B$5:$B$104,A46,'Suivi annuel'!$I$5:$I$104))</f>
        <v/>
      </c>
      <c r="F46" s="31">
        <f>IF(A46="","",SUMIF('Suivi annuel'!$B$5:$B$104,A46,'Suivi annuel'!$J$5:$J$104))</f>
        <v/>
      </c>
      <c r="G46" s="31">
        <f>IF(A46="","",SUMIF('Suivi annuel'!$B$5:$B$104,A46,'Suivi annuel'!$K$5:$K$104))</f>
        <v/>
      </c>
      <c r="H46" s="31">
        <f>IF(A46="","",SUMIF('Suivi annuel'!$B$5:$B$104,A46,'Suivi annuel'!$L$5:$L$104))</f>
        <v/>
      </c>
      <c r="I46" s="31">
        <f>IF(A46="","",SUM(D46:H46))</f>
        <v/>
      </c>
      <c r="J46" s="17">
        <f>IF(A46="","",IFERROR(D46/C46,0))</f>
        <v/>
      </c>
      <c r="K46" s="31">
        <f>IF(A46="","",IFERROR(SUMIF('Suivi annuel'!$B$5:$B$104,A46,'Suivi annuel'!$N$5:$N$104)/COUNTIF('Suivi annuel'!$B$5:$B$104,A46),0))</f>
        <v/>
      </c>
      <c r="L46" s="31">
        <f>IF(A46="","",COUNTIFS('Suivi annuel'!$B$5:$B$104,A46,'Suivi annuel'!$P$5:$P$104,"À traiter"))</f>
        <v/>
      </c>
      <c r="M46" s="18">
        <f>IF(A46="","",IF(OR(J46&gt;=0.9,L46&gt;0),"Vigilance","Normal"))</f>
        <v/>
      </c>
    </row>
    <row r="47">
      <c r="A47" s="5" t="n"/>
      <c r="B47" s="11">
        <f>IF(A47="","",IFERROR(VLOOKUP(A47,'Suivi annuel'!$B$5:$D$104,3,FALSE),""))</f>
        <v/>
      </c>
      <c r="C47" s="30">
        <f>IF(A47="","",IFERROR(VLOOKUP(A47,'Suivi annuel'!$B$5:$E$104,4,FALSE),""))</f>
        <v/>
      </c>
      <c r="D47" s="30">
        <f>IF(A47="","",SUMIF('Suivi annuel'!$B$5:$B$104,A47,'Suivi annuel'!$H$5:$H$104))</f>
        <v/>
      </c>
      <c r="E47" s="30">
        <f>IF(A47="","",SUMIF('Suivi annuel'!$B$5:$B$104,A47,'Suivi annuel'!$I$5:$I$104))</f>
        <v/>
      </c>
      <c r="F47" s="30">
        <f>IF(A47="","",SUMIF('Suivi annuel'!$B$5:$B$104,A47,'Suivi annuel'!$J$5:$J$104))</f>
        <v/>
      </c>
      <c r="G47" s="30">
        <f>IF(A47="","",SUMIF('Suivi annuel'!$B$5:$B$104,A47,'Suivi annuel'!$K$5:$K$104))</f>
        <v/>
      </c>
      <c r="H47" s="30">
        <f>IF(A47="","",SUMIF('Suivi annuel'!$B$5:$B$104,A47,'Suivi annuel'!$L$5:$L$104))</f>
        <v/>
      </c>
      <c r="I47" s="30">
        <f>IF(A47="","",SUM(D47:H47))</f>
        <v/>
      </c>
      <c r="J47" s="13">
        <f>IF(A47="","",IFERROR(D47/C47,0))</f>
        <v/>
      </c>
      <c r="K47" s="30">
        <f>IF(A47="","",IFERROR(SUMIF('Suivi annuel'!$B$5:$B$104,A47,'Suivi annuel'!$N$5:$N$104)/COUNTIF('Suivi annuel'!$B$5:$B$104,A47),0))</f>
        <v/>
      </c>
      <c r="L47" s="30">
        <f>IF(A47="","",COUNTIFS('Suivi annuel'!$B$5:$B$104,A47,'Suivi annuel'!$P$5:$P$104,"À traiter"))</f>
        <v/>
      </c>
      <c r="M47" s="14">
        <f>IF(A47="","",IF(OR(J47&gt;=0.9,L47&gt;0),"Vigilance","Normal"))</f>
        <v/>
      </c>
    </row>
    <row r="48">
      <c r="A48" s="5" t="n"/>
      <c r="B48" s="15">
        <f>IF(A48="","",IFERROR(VLOOKUP(A48,'Suivi annuel'!$B$5:$D$104,3,FALSE),""))</f>
        <v/>
      </c>
      <c r="C48" s="31">
        <f>IF(A48="","",IFERROR(VLOOKUP(A48,'Suivi annuel'!$B$5:$E$104,4,FALSE),""))</f>
        <v/>
      </c>
      <c r="D48" s="31">
        <f>IF(A48="","",SUMIF('Suivi annuel'!$B$5:$B$104,A48,'Suivi annuel'!$H$5:$H$104))</f>
        <v/>
      </c>
      <c r="E48" s="31">
        <f>IF(A48="","",SUMIF('Suivi annuel'!$B$5:$B$104,A48,'Suivi annuel'!$I$5:$I$104))</f>
        <v/>
      </c>
      <c r="F48" s="31">
        <f>IF(A48="","",SUMIF('Suivi annuel'!$B$5:$B$104,A48,'Suivi annuel'!$J$5:$J$104))</f>
        <v/>
      </c>
      <c r="G48" s="31">
        <f>IF(A48="","",SUMIF('Suivi annuel'!$B$5:$B$104,A48,'Suivi annuel'!$K$5:$K$104))</f>
        <v/>
      </c>
      <c r="H48" s="31">
        <f>IF(A48="","",SUMIF('Suivi annuel'!$B$5:$B$104,A48,'Suivi annuel'!$L$5:$L$104))</f>
        <v/>
      </c>
      <c r="I48" s="31">
        <f>IF(A48="","",SUM(D48:H48))</f>
        <v/>
      </c>
      <c r="J48" s="17">
        <f>IF(A48="","",IFERROR(D48/C48,0))</f>
        <v/>
      </c>
      <c r="K48" s="31">
        <f>IF(A48="","",IFERROR(SUMIF('Suivi annuel'!$B$5:$B$104,A48,'Suivi annuel'!$N$5:$N$104)/COUNTIF('Suivi annuel'!$B$5:$B$104,A48),0))</f>
        <v/>
      </c>
      <c r="L48" s="31">
        <f>IF(A48="","",COUNTIFS('Suivi annuel'!$B$5:$B$104,A48,'Suivi annuel'!$P$5:$P$104,"À traiter"))</f>
        <v/>
      </c>
      <c r="M48" s="18">
        <f>IF(A48="","",IF(OR(J48&gt;=0.9,L48&gt;0),"Vigilance","Normal"))</f>
        <v/>
      </c>
    </row>
    <row r="49">
      <c r="A49" s="5" t="n"/>
      <c r="B49" s="11">
        <f>IF(A49="","",IFERROR(VLOOKUP(A49,'Suivi annuel'!$B$5:$D$104,3,FALSE),""))</f>
        <v/>
      </c>
      <c r="C49" s="30">
        <f>IF(A49="","",IFERROR(VLOOKUP(A49,'Suivi annuel'!$B$5:$E$104,4,FALSE),""))</f>
        <v/>
      </c>
      <c r="D49" s="30">
        <f>IF(A49="","",SUMIF('Suivi annuel'!$B$5:$B$104,A49,'Suivi annuel'!$H$5:$H$104))</f>
        <v/>
      </c>
      <c r="E49" s="30">
        <f>IF(A49="","",SUMIF('Suivi annuel'!$B$5:$B$104,A49,'Suivi annuel'!$I$5:$I$104))</f>
        <v/>
      </c>
      <c r="F49" s="30">
        <f>IF(A49="","",SUMIF('Suivi annuel'!$B$5:$B$104,A49,'Suivi annuel'!$J$5:$J$104))</f>
        <v/>
      </c>
      <c r="G49" s="30">
        <f>IF(A49="","",SUMIF('Suivi annuel'!$B$5:$B$104,A49,'Suivi annuel'!$K$5:$K$104))</f>
        <v/>
      </c>
      <c r="H49" s="30">
        <f>IF(A49="","",SUMIF('Suivi annuel'!$B$5:$B$104,A49,'Suivi annuel'!$L$5:$L$104))</f>
        <v/>
      </c>
      <c r="I49" s="30">
        <f>IF(A49="","",SUM(D49:H49))</f>
        <v/>
      </c>
      <c r="J49" s="13">
        <f>IF(A49="","",IFERROR(D49/C49,0))</f>
        <v/>
      </c>
      <c r="K49" s="30">
        <f>IF(A49="","",IFERROR(SUMIF('Suivi annuel'!$B$5:$B$104,A49,'Suivi annuel'!$N$5:$N$104)/COUNTIF('Suivi annuel'!$B$5:$B$104,A49),0))</f>
        <v/>
      </c>
      <c r="L49" s="30">
        <f>IF(A49="","",COUNTIFS('Suivi annuel'!$B$5:$B$104,A49,'Suivi annuel'!$P$5:$P$104,"À traiter"))</f>
        <v/>
      </c>
      <c r="M49" s="14">
        <f>IF(A49="","",IF(OR(J49&gt;=0.9,L49&gt;0),"Vigilance","Normal"))</f>
        <v/>
      </c>
    </row>
    <row r="50">
      <c r="A50" s="5" t="n"/>
      <c r="B50" s="15">
        <f>IF(A50="","",IFERROR(VLOOKUP(A50,'Suivi annuel'!$B$5:$D$104,3,FALSE),""))</f>
        <v/>
      </c>
      <c r="C50" s="31">
        <f>IF(A50="","",IFERROR(VLOOKUP(A50,'Suivi annuel'!$B$5:$E$104,4,FALSE),""))</f>
        <v/>
      </c>
      <c r="D50" s="31">
        <f>IF(A50="","",SUMIF('Suivi annuel'!$B$5:$B$104,A50,'Suivi annuel'!$H$5:$H$104))</f>
        <v/>
      </c>
      <c r="E50" s="31">
        <f>IF(A50="","",SUMIF('Suivi annuel'!$B$5:$B$104,A50,'Suivi annuel'!$I$5:$I$104))</f>
        <v/>
      </c>
      <c r="F50" s="31">
        <f>IF(A50="","",SUMIF('Suivi annuel'!$B$5:$B$104,A50,'Suivi annuel'!$J$5:$J$104))</f>
        <v/>
      </c>
      <c r="G50" s="31">
        <f>IF(A50="","",SUMIF('Suivi annuel'!$B$5:$B$104,A50,'Suivi annuel'!$K$5:$K$104))</f>
        <v/>
      </c>
      <c r="H50" s="31">
        <f>IF(A50="","",SUMIF('Suivi annuel'!$B$5:$B$104,A50,'Suivi annuel'!$L$5:$L$104))</f>
        <v/>
      </c>
      <c r="I50" s="31">
        <f>IF(A50="","",SUM(D50:H50))</f>
        <v/>
      </c>
      <c r="J50" s="17">
        <f>IF(A50="","",IFERROR(D50/C50,0))</f>
        <v/>
      </c>
      <c r="K50" s="31">
        <f>IF(A50="","",IFERROR(SUMIF('Suivi annuel'!$B$5:$B$104,A50,'Suivi annuel'!$N$5:$N$104)/COUNTIF('Suivi annuel'!$B$5:$B$104,A50),0))</f>
        <v/>
      </c>
      <c r="L50" s="31">
        <f>IF(A50="","",COUNTIFS('Suivi annuel'!$B$5:$B$104,A50,'Suivi annuel'!$P$5:$P$104,"À traiter"))</f>
        <v/>
      </c>
      <c r="M50" s="18">
        <f>IF(A50="","",IF(OR(J50&gt;=0.9,L50&gt;0),"Vigilance","Normal"))</f>
        <v/>
      </c>
    </row>
    <row r="51">
      <c r="A51" s="5" t="n"/>
      <c r="B51" s="11">
        <f>IF(A51="","",IFERROR(VLOOKUP(A51,'Suivi annuel'!$B$5:$D$104,3,FALSE),""))</f>
        <v/>
      </c>
      <c r="C51" s="30">
        <f>IF(A51="","",IFERROR(VLOOKUP(A51,'Suivi annuel'!$B$5:$E$104,4,FALSE),""))</f>
        <v/>
      </c>
      <c r="D51" s="30">
        <f>IF(A51="","",SUMIF('Suivi annuel'!$B$5:$B$104,A51,'Suivi annuel'!$H$5:$H$104))</f>
        <v/>
      </c>
      <c r="E51" s="30">
        <f>IF(A51="","",SUMIF('Suivi annuel'!$B$5:$B$104,A51,'Suivi annuel'!$I$5:$I$104))</f>
        <v/>
      </c>
      <c r="F51" s="30">
        <f>IF(A51="","",SUMIF('Suivi annuel'!$B$5:$B$104,A51,'Suivi annuel'!$J$5:$J$104))</f>
        <v/>
      </c>
      <c r="G51" s="30">
        <f>IF(A51="","",SUMIF('Suivi annuel'!$B$5:$B$104,A51,'Suivi annuel'!$K$5:$K$104))</f>
        <v/>
      </c>
      <c r="H51" s="30">
        <f>IF(A51="","",SUMIF('Suivi annuel'!$B$5:$B$104,A51,'Suivi annuel'!$L$5:$L$104))</f>
        <v/>
      </c>
      <c r="I51" s="30">
        <f>IF(A51="","",SUM(D51:H51))</f>
        <v/>
      </c>
      <c r="J51" s="13">
        <f>IF(A51="","",IFERROR(D51/C51,0))</f>
        <v/>
      </c>
      <c r="K51" s="30">
        <f>IF(A51="","",IFERROR(SUMIF('Suivi annuel'!$B$5:$B$104,A51,'Suivi annuel'!$N$5:$N$104)/COUNTIF('Suivi annuel'!$B$5:$B$104,A51),0))</f>
        <v/>
      </c>
      <c r="L51" s="30">
        <f>IF(A51="","",COUNTIFS('Suivi annuel'!$B$5:$B$104,A51,'Suivi annuel'!$P$5:$P$104,"À traiter"))</f>
        <v/>
      </c>
      <c r="M51" s="14">
        <f>IF(A51="","",IF(OR(J51&gt;=0.9,L51&gt;0),"Vigilance","Normal"))</f>
        <v/>
      </c>
    </row>
    <row r="52">
      <c r="A52" s="5" t="n"/>
      <c r="B52" s="15">
        <f>IF(A52="","",IFERROR(VLOOKUP(A52,'Suivi annuel'!$B$5:$D$104,3,FALSE),""))</f>
        <v/>
      </c>
      <c r="C52" s="31">
        <f>IF(A52="","",IFERROR(VLOOKUP(A52,'Suivi annuel'!$B$5:$E$104,4,FALSE),""))</f>
        <v/>
      </c>
      <c r="D52" s="31">
        <f>IF(A52="","",SUMIF('Suivi annuel'!$B$5:$B$104,A52,'Suivi annuel'!$H$5:$H$104))</f>
        <v/>
      </c>
      <c r="E52" s="31">
        <f>IF(A52="","",SUMIF('Suivi annuel'!$B$5:$B$104,A52,'Suivi annuel'!$I$5:$I$104))</f>
        <v/>
      </c>
      <c r="F52" s="31">
        <f>IF(A52="","",SUMIF('Suivi annuel'!$B$5:$B$104,A52,'Suivi annuel'!$J$5:$J$104))</f>
        <v/>
      </c>
      <c r="G52" s="31">
        <f>IF(A52="","",SUMIF('Suivi annuel'!$B$5:$B$104,A52,'Suivi annuel'!$K$5:$K$104))</f>
        <v/>
      </c>
      <c r="H52" s="31">
        <f>IF(A52="","",SUMIF('Suivi annuel'!$B$5:$B$104,A52,'Suivi annuel'!$L$5:$L$104))</f>
        <v/>
      </c>
      <c r="I52" s="31">
        <f>IF(A52="","",SUM(D52:H52))</f>
        <v/>
      </c>
      <c r="J52" s="17">
        <f>IF(A52="","",IFERROR(D52/C52,0))</f>
        <v/>
      </c>
      <c r="K52" s="31">
        <f>IF(A52="","",IFERROR(SUMIF('Suivi annuel'!$B$5:$B$104,A52,'Suivi annuel'!$N$5:$N$104)/COUNTIF('Suivi annuel'!$B$5:$B$104,A52),0))</f>
        <v/>
      </c>
      <c r="L52" s="31">
        <f>IF(A52="","",COUNTIFS('Suivi annuel'!$B$5:$B$104,A52,'Suivi annuel'!$P$5:$P$104,"À traiter"))</f>
        <v/>
      </c>
      <c r="M52" s="18">
        <f>IF(A52="","",IF(OR(J52&gt;=0.9,L52&gt;0),"Vigilance","Normal"))</f>
        <v/>
      </c>
    </row>
    <row r="53">
      <c r="A53" s="5" t="n"/>
      <c r="B53" s="11">
        <f>IF(A53="","",IFERROR(VLOOKUP(A53,'Suivi annuel'!$B$5:$D$104,3,FALSE),""))</f>
        <v/>
      </c>
      <c r="C53" s="30">
        <f>IF(A53="","",IFERROR(VLOOKUP(A53,'Suivi annuel'!$B$5:$E$104,4,FALSE),""))</f>
        <v/>
      </c>
      <c r="D53" s="30">
        <f>IF(A53="","",SUMIF('Suivi annuel'!$B$5:$B$104,A53,'Suivi annuel'!$H$5:$H$104))</f>
        <v/>
      </c>
      <c r="E53" s="30">
        <f>IF(A53="","",SUMIF('Suivi annuel'!$B$5:$B$104,A53,'Suivi annuel'!$I$5:$I$104))</f>
        <v/>
      </c>
      <c r="F53" s="30">
        <f>IF(A53="","",SUMIF('Suivi annuel'!$B$5:$B$104,A53,'Suivi annuel'!$J$5:$J$104))</f>
        <v/>
      </c>
      <c r="G53" s="30">
        <f>IF(A53="","",SUMIF('Suivi annuel'!$B$5:$B$104,A53,'Suivi annuel'!$K$5:$K$104))</f>
        <v/>
      </c>
      <c r="H53" s="30">
        <f>IF(A53="","",SUMIF('Suivi annuel'!$B$5:$B$104,A53,'Suivi annuel'!$L$5:$L$104))</f>
        <v/>
      </c>
      <c r="I53" s="30">
        <f>IF(A53="","",SUM(D53:H53))</f>
        <v/>
      </c>
      <c r="J53" s="13">
        <f>IF(A53="","",IFERROR(D53/C53,0))</f>
        <v/>
      </c>
      <c r="K53" s="30">
        <f>IF(A53="","",IFERROR(SUMIF('Suivi annuel'!$B$5:$B$104,A53,'Suivi annuel'!$N$5:$N$104)/COUNTIF('Suivi annuel'!$B$5:$B$104,A53),0))</f>
        <v/>
      </c>
      <c r="L53" s="30">
        <f>IF(A53="","",COUNTIFS('Suivi annuel'!$B$5:$B$104,A53,'Suivi annuel'!$P$5:$P$104,"À traiter"))</f>
        <v/>
      </c>
      <c r="M53" s="14">
        <f>IF(A53="","",IF(OR(J53&gt;=0.9,L53&gt;0),"Vigilance","Normal"))</f>
        <v/>
      </c>
    </row>
    <row r="54">
      <c r="A54" s="5" t="n"/>
      <c r="B54" s="15">
        <f>IF(A54="","",IFERROR(VLOOKUP(A54,'Suivi annuel'!$B$5:$D$104,3,FALSE),""))</f>
        <v/>
      </c>
      <c r="C54" s="31">
        <f>IF(A54="","",IFERROR(VLOOKUP(A54,'Suivi annuel'!$B$5:$E$104,4,FALSE),""))</f>
        <v/>
      </c>
      <c r="D54" s="31">
        <f>IF(A54="","",SUMIF('Suivi annuel'!$B$5:$B$104,A54,'Suivi annuel'!$H$5:$H$104))</f>
        <v/>
      </c>
      <c r="E54" s="31">
        <f>IF(A54="","",SUMIF('Suivi annuel'!$B$5:$B$104,A54,'Suivi annuel'!$I$5:$I$104))</f>
        <v/>
      </c>
      <c r="F54" s="31">
        <f>IF(A54="","",SUMIF('Suivi annuel'!$B$5:$B$104,A54,'Suivi annuel'!$J$5:$J$104))</f>
        <v/>
      </c>
      <c r="G54" s="31">
        <f>IF(A54="","",SUMIF('Suivi annuel'!$B$5:$B$104,A54,'Suivi annuel'!$K$5:$K$104))</f>
        <v/>
      </c>
      <c r="H54" s="31">
        <f>IF(A54="","",SUMIF('Suivi annuel'!$B$5:$B$104,A54,'Suivi annuel'!$L$5:$L$104))</f>
        <v/>
      </c>
      <c r="I54" s="31">
        <f>IF(A54="","",SUM(D54:H54))</f>
        <v/>
      </c>
      <c r="J54" s="17">
        <f>IF(A54="","",IFERROR(D54/C54,0))</f>
        <v/>
      </c>
      <c r="K54" s="31">
        <f>IF(A54="","",IFERROR(SUMIF('Suivi annuel'!$B$5:$B$104,A54,'Suivi annuel'!$N$5:$N$104)/COUNTIF('Suivi annuel'!$B$5:$B$104,A54),0))</f>
        <v/>
      </c>
      <c r="L54" s="31">
        <f>IF(A54="","",COUNTIFS('Suivi annuel'!$B$5:$B$104,A54,'Suivi annuel'!$P$5:$P$104,"À traiter"))</f>
        <v/>
      </c>
      <c r="M54" s="18">
        <f>IF(A54="","",IF(OR(J54&gt;=0.9,L54&gt;0),"Vigilance","Normal"))</f>
        <v/>
      </c>
    </row>
    <row r="55">
      <c r="A55" s="5" t="n"/>
      <c r="B55" s="11">
        <f>IF(A55="","",IFERROR(VLOOKUP(A55,'Suivi annuel'!$B$5:$D$104,3,FALSE),""))</f>
        <v/>
      </c>
      <c r="C55" s="30">
        <f>IF(A55="","",IFERROR(VLOOKUP(A55,'Suivi annuel'!$B$5:$E$104,4,FALSE),""))</f>
        <v/>
      </c>
      <c r="D55" s="30">
        <f>IF(A55="","",SUMIF('Suivi annuel'!$B$5:$B$104,A55,'Suivi annuel'!$H$5:$H$104))</f>
        <v/>
      </c>
      <c r="E55" s="30">
        <f>IF(A55="","",SUMIF('Suivi annuel'!$B$5:$B$104,A55,'Suivi annuel'!$I$5:$I$104))</f>
        <v/>
      </c>
      <c r="F55" s="30">
        <f>IF(A55="","",SUMIF('Suivi annuel'!$B$5:$B$104,A55,'Suivi annuel'!$J$5:$J$104))</f>
        <v/>
      </c>
      <c r="G55" s="30">
        <f>IF(A55="","",SUMIF('Suivi annuel'!$B$5:$B$104,A55,'Suivi annuel'!$K$5:$K$104))</f>
        <v/>
      </c>
      <c r="H55" s="30">
        <f>IF(A55="","",SUMIF('Suivi annuel'!$B$5:$B$104,A55,'Suivi annuel'!$L$5:$L$104))</f>
        <v/>
      </c>
      <c r="I55" s="30">
        <f>IF(A55="","",SUM(D55:H55))</f>
        <v/>
      </c>
      <c r="J55" s="13">
        <f>IF(A55="","",IFERROR(D55/C55,0))</f>
        <v/>
      </c>
      <c r="K55" s="30">
        <f>IF(A55="","",IFERROR(SUMIF('Suivi annuel'!$B$5:$B$104,A55,'Suivi annuel'!$N$5:$N$104)/COUNTIF('Suivi annuel'!$B$5:$B$104,A55),0))</f>
        <v/>
      </c>
      <c r="L55" s="30">
        <f>IF(A55="","",COUNTIFS('Suivi annuel'!$B$5:$B$104,A55,'Suivi annuel'!$P$5:$P$104,"À traiter"))</f>
        <v/>
      </c>
      <c r="M55" s="14">
        <f>IF(A55="","",IF(OR(J55&gt;=0.9,L55&gt;0),"Vigilance","Normal"))</f>
        <v/>
      </c>
    </row>
    <row r="56">
      <c r="A56" s="5" t="n"/>
      <c r="B56" s="15">
        <f>IF(A56="","",IFERROR(VLOOKUP(A56,'Suivi annuel'!$B$5:$D$104,3,FALSE),""))</f>
        <v/>
      </c>
      <c r="C56" s="31">
        <f>IF(A56="","",IFERROR(VLOOKUP(A56,'Suivi annuel'!$B$5:$E$104,4,FALSE),""))</f>
        <v/>
      </c>
      <c r="D56" s="31">
        <f>IF(A56="","",SUMIF('Suivi annuel'!$B$5:$B$104,A56,'Suivi annuel'!$H$5:$H$104))</f>
        <v/>
      </c>
      <c r="E56" s="31">
        <f>IF(A56="","",SUMIF('Suivi annuel'!$B$5:$B$104,A56,'Suivi annuel'!$I$5:$I$104))</f>
        <v/>
      </c>
      <c r="F56" s="31">
        <f>IF(A56="","",SUMIF('Suivi annuel'!$B$5:$B$104,A56,'Suivi annuel'!$J$5:$J$104))</f>
        <v/>
      </c>
      <c r="G56" s="31">
        <f>IF(A56="","",SUMIF('Suivi annuel'!$B$5:$B$104,A56,'Suivi annuel'!$K$5:$K$104))</f>
        <v/>
      </c>
      <c r="H56" s="31">
        <f>IF(A56="","",SUMIF('Suivi annuel'!$B$5:$B$104,A56,'Suivi annuel'!$L$5:$L$104))</f>
        <v/>
      </c>
      <c r="I56" s="31">
        <f>IF(A56="","",SUM(D56:H56))</f>
        <v/>
      </c>
      <c r="J56" s="17">
        <f>IF(A56="","",IFERROR(D56/C56,0))</f>
        <v/>
      </c>
      <c r="K56" s="31">
        <f>IF(A56="","",IFERROR(SUMIF('Suivi annuel'!$B$5:$B$104,A56,'Suivi annuel'!$N$5:$N$104)/COUNTIF('Suivi annuel'!$B$5:$B$104,A56),0))</f>
        <v/>
      </c>
      <c r="L56" s="31">
        <f>IF(A56="","",COUNTIFS('Suivi annuel'!$B$5:$B$104,A56,'Suivi annuel'!$P$5:$P$104,"À traiter"))</f>
        <v/>
      </c>
      <c r="M56" s="18">
        <f>IF(A56="","",IF(OR(J56&gt;=0.9,L56&gt;0),"Vigilance","Normal"))</f>
        <v/>
      </c>
    </row>
    <row r="57">
      <c r="A57" s="5" t="n"/>
      <c r="B57" s="11">
        <f>IF(A57="","",IFERROR(VLOOKUP(A57,'Suivi annuel'!$B$5:$D$104,3,FALSE),""))</f>
        <v/>
      </c>
      <c r="C57" s="30">
        <f>IF(A57="","",IFERROR(VLOOKUP(A57,'Suivi annuel'!$B$5:$E$104,4,FALSE),""))</f>
        <v/>
      </c>
      <c r="D57" s="30">
        <f>IF(A57="","",SUMIF('Suivi annuel'!$B$5:$B$104,A57,'Suivi annuel'!$H$5:$H$104))</f>
        <v/>
      </c>
      <c r="E57" s="30">
        <f>IF(A57="","",SUMIF('Suivi annuel'!$B$5:$B$104,A57,'Suivi annuel'!$I$5:$I$104))</f>
        <v/>
      </c>
      <c r="F57" s="30">
        <f>IF(A57="","",SUMIF('Suivi annuel'!$B$5:$B$104,A57,'Suivi annuel'!$J$5:$J$104))</f>
        <v/>
      </c>
      <c r="G57" s="30">
        <f>IF(A57="","",SUMIF('Suivi annuel'!$B$5:$B$104,A57,'Suivi annuel'!$K$5:$K$104))</f>
        <v/>
      </c>
      <c r="H57" s="30">
        <f>IF(A57="","",SUMIF('Suivi annuel'!$B$5:$B$104,A57,'Suivi annuel'!$L$5:$L$104))</f>
        <v/>
      </c>
      <c r="I57" s="30">
        <f>IF(A57="","",SUM(D57:H57))</f>
        <v/>
      </c>
      <c r="J57" s="13">
        <f>IF(A57="","",IFERROR(D57/C57,0))</f>
        <v/>
      </c>
      <c r="K57" s="30">
        <f>IF(A57="","",IFERROR(SUMIF('Suivi annuel'!$B$5:$B$104,A57,'Suivi annuel'!$N$5:$N$104)/COUNTIF('Suivi annuel'!$B$5:$B$104,A57),0))</f>
        <v/>
      </c>
      <c r="L57" s="30">
        <f>IF(A57="","",COUNTIFS('Suivi annuel'!$B$5:$B$104,A57,'Suivi annuel'!$P$5:$P$104,"À traiter"))</f>
        <v/>
      </c>
      <c r="M57" s="14">
        <f>IF(A57="","",IF(OR(J57&gt;=0.9,L57&gt;0),"Vigilance","Normal"))</f>
        <v/>
      </c>
    </row>
    <row r="58">
      <c r="A58" s="5" t="n"/>
      <c r="B58" s="15">
        <f>IF(A58="","",IFERROR(VLOOKUP(A58,'Suivi annuel'!$B$5:$D$104,3,FALSE),""))</f>
        <v/>
      </c>
      <c r="C58" s="31">
        <f>IF(A58="","",IFERROR(VLOOKUP(A58,'Suivi annuel'!$B$5:$E$104,4,FALSE),""))</f>
        <v/>
      </c>
      <c r="D58" s="31">
        <f>IF(A58="","",SUMIF('Suivi annuel'!$B$5:$B$104,A58,'Suivi annuel'!$H$5:$H$104))</f>
        <v/>
      </c>
      <c r="E58" s="31">
        <f>IF(A58="","",SUMIF('Suivi annuel'!$B$5:$B$104,A58,'Suivi annuel'!$I$5:$I$104))</f>
        <v/>
      </c>
      <c r="F58" s="31">
        <f>IF(A58="","",SUMIF('Suivi annuel'!$B$5:$B$104,A58,'Suivi annuel'!$J$5:$J$104))</f>
        <v/>
      </c>
      <c r="G58" s="31">
        <f>IF(A58="","",SUMIF('Suivi annuel'!$B$5:$B$104,A58,'Suivi annuel'!$K$5:$K$104))</f>
        <v/>
      </c>
      <c r="H58" s="31">
        <f>IF(A58="","",SUMIF('Suivi annuel'!$B$5:$B$104,A58,'Suivi annuel'!$L$5:$L$104))</f>
        <v/>
      </c>
      <c r="I58" s="31">
        <f>IF(A58="","",SUM(D58:H58))</f>
        <v/>
      </c>
      <c r="J58" s="17">
        <f>IF(A58="","",IFERROR(D58/C58,0))</f>
        <v/>
      </c>
      <c r="K58" s="31">
        <f>IF(A58="","",IFERROR(SUMIF('Suivi annuel'!$B$5:$B$104,A58,'Suivi annuel'!$N$5:$N$104)/COUNTIF('Suivi annuel'!$B$5:$B$104,A58),0))</f>
        <v/>
      </c>
      <c r="L58" s="31">
        <f>IF(A58="","",COUNTIFS('Suivi annuel'!$B$5:$B$104,A58,'Suivi annuel'!$P$5:$P$104,"À traiter"))</f>
        <v/>
      </c>
      <c r="M58" s="18">
        <f>IF(A58="","",IF(OR(J58&gt;=0.9,L58&gt;0),"Vigilance","Normal"))</f>
        <v/>
      </c>
    </row>
    <row r="59">
      <c r="A59" s="5" t="n"/>
      <c r="B59" s="11">
        <f>IF(A59="","",IFERROR(VLOOKUP(A59,'Suivi annuel'!$B$5:$D$104,3,FALSE),""))</f>
        <v/>
      </c>
      <c r="C59" s="30">
        <f>IF(A59="","",IFERROR(VLOOKUP(A59,'Suivi annuel'!$B$5:$E$104,4,FALSE),""))</f>
        <v/>
      </c>
      <c r="D59" s="30">
        <f>IF(A59="","",SUMIF('Suivi annuel'!$B$5:$B$104,A59,'Suivi annuel'!$H$5:$H$104))</f>
        <v/>
      </c>
      <c r="E59" s="30">
        <f>IF(A59="","",SUMIF('Suivi annuel'!$B$5:$B$104,A59,'Suivi annuel'!$I$5:$I$104))</f>
        <v/>
      </c>
      <c r="F59" s="30">
        <f>IF(A59="","",SUMIF('Suivi annuel'!$B$5:$B$104,A59,'Suivi annuel'!$J$5:$J$104))</f>
        <v/>
      </c>
      <c r="G59" s="30">
        <f>IF(A59="","",SUMIF('Suivi annuel'!$B$5:$B$104,A59,'Suivi annuel'!$K$5:$K$104))</f>
        <v/>
      </c>
      <c r="H59" s="30">
        <f>IF(A59="","",SUMIF('Suivi annuel'!$B$5:$B$104,A59,'Suivi annuel'!$L$5:$L$104))</f>
        <v/>
      </c>
      <c r="I59" s="30">
        <f>IF(A59="","",SUM(D59:H59))</f>
        <v/>
      </c>
      <c r="J59" s="13">
        <f>IF(A59="","",IFERROR(D59/C59,0))</f>
        <v/>
      </c>
      <c r="K59" s="30">
        <f>IF(A59="","",IFERROR(SUMIF('Suivi annuel'!$B$5:$B$104,A59,'Suivi annuel'!$N$5:$N$104)/COUNTIF('Suivi annuel'!$B$5:$B$104,A59),0))</f>
        <v/>
      </c>
      <c r="L59" s="30">
        <f>IF(A59="","",COUNTIFS('Suivi annuel'!$B$5:$B$104,A59,'Suivi annuel'!$P$5:$P$104,"À traiter"))</f>
        <v/>
      </c>
      <c r="M59" s="14">
        <f>IF(A59="","",IF(OR(J59&gt;=0.9,L59&gt;0),"Vigilance","Normal"))</f>
        <v/>
      </c>
    </row>
    <row r="60">
      <c r="A60" s="5" t="n"/>
      <c r="B60" s="15">
        <f>IF(A60="","",IFERROR(VLOOKUP(A60,'Suivi annuel'!$B$5:$D$104,3,FALSE),""))</f>
        <v/>
      </c>
      <c r="C60" s="31">
        <f>IF(A60="","",IFERROR(VLOOKUP(A60,'Suivi annuel'!$B$5:$E$104,4,FALSE),""))</f>
        <v/>
      </c>
      <c r="D60" s="31">
        <f>IF(A60="","",SUMIF('Suivi annuel'!$B$5:$B$104,A60,'Suivi annuel'!$H$5:$H$104))</f>
        <v/>
      </c>
      <c r="E60" s="31">
        <f>IF(A60="","",SUMIF('Suivi annuel'!$B$5:$B$104,A60,'Suivi annuel'!$I$5:$I$104))</f>
        <v/>
      </c>
      <c r="F60" s="31">
        <f>IF(A60="","",SUMIF('Suivi annuel'!$B$5:$B$104,A60,'Suivi annuel'!$J$5:$J$104))</f>
        <v/>
      </c>
      <c r="G60" s="31">
        <f>IF(A60="","",SUMIF('Suivi annuel'!$B$5:$B$104,A60,'Suivi annuel'!$K$5:$K$104))</f>
        <v/>
      </c>
      <c r="H60" s="31">
        <f>IF(A60="","",SUMIF('Suivi annuel'!$B$5:$B$104,A60,'Suivi annuel'!$L$5:$L$104))</f>
        <v/>
      </c>
      <c r="I60" s="31">
        <f>IF(A60="","",SUM(D60:H60))</f>
        <v/>
      </c>
      <c r="J60" s="17">
        <f>IF(A60="","",IFERROR(D60/C60,0))</f>
        <v/>
      </c>
      <c r="K60" s="31">
        <f>IF(A60="","",IFERROR(SUMIF('Suivi annuel'!$B$5:$B$104,A60,'Suivi annuel'!$N$5:$N$104)/COUNTIF('Suivi annuel'!$B$5:$B$104,A60),0))</f>
        <v/>
      </c>
      <c r="L60" s="31">
        <f>IF(A60="","",COUNTIFS('Suivi annuel'!$B$5:$B$104,A60,'Suivi annuel'!$P$5:$P$104,"À traiter"))</f>
        <v/>
      </c>
      <c r="M60" s="18">
        <f>IF(A60="","",IF(OR(J60&gt;=0.9,L60&gt;0),"Vigilance","Normal"))</f>
        <v/>
      </c>
    </row>
    <row r="61">
      <c r="A61" s="5" t="n"/>
      <c r="B61" s="11">
        <f>IF(A61="","",IFERROR(VLOOKUP(A61,'Suivi annuel'!$B$5:$D$104,3,FALSE),""))</f>
        <v/>
      </c>
      <c r="C61" s="30">
        <f>IF(A61="","",IFERROR(VLOOKUP(A61,'Suivi annuel'!$B$5:$E$104,4,FALSE),""))</f>
        <v/>
      </c>
      <c r="D61" s="30">
        <f>IF(A61="","",SUMIF('Suivi annuel'!$B$5:$B$104,A61,'Suivi annuel'!$H$5:$H$104))</f>
        <v/>
      </c>
      <c r="E61" s="30">
        <f>IF(A61="","",SUMIF('Suivi annuel'!$B$5:$B$104,A61,'Suivi annuel'!$I$5:$I$104))</f>
        <v/>
      </c>
      <c r="F61" s="30">
        <f>IF(A61="","",SUMIF('Suivi annuel'!$B$5:$B$104,A61,'Suivi annuel'!$J$5:$J$104))</f>
        <v/>
      </c>
      <c r="G61" s="30">
        <f>IF(A61="","",SUMIF('Suivi annuel'!$B$5:$B$104,A61,'Suivi annuel'!$K$5:$K$104))</f>
        <v/>
      </c>
      <c r="H61" s="30">
        <f>IF(A61="","",SUMIF('Suivi annuel'!$B$5:$B$104,A61,'Suivi annuel'!$L$5:$L$104))</f>
        <v/>
      </c>
      <c r="I61" s="30">
        <f>IF(A61="","",SUM(D61:H61))</f>
        <v/>
      </c>
      <c r="J61" s="13">
        <f>IF(A61="","",IFERROR(D61/C61,0))</f>
        <v/>
      </c>
      <c r="K61" s="30">
        <f>IF(A61="","",IFERROR(SUMIF('Suivi annuel'!$B$5:$B$104,A61,'Suivi annuel'!$N$5:$N$104)/COUNTIF('Suivi annuel'!$B$5:$B$104,A61),0))</f>
        <v/>
      </c>
      <c r="L61" s="30">
        <f>IF(A61="","",COUNTIFS('Suivi annuel'!$B$5:$B$104,A61,'Suivi annuel'!$P$5:$P$104,"À traiter"))</f>
        <v/>
      </c>
      <c r="M61" s="14">
        <f>IF(A61="","",IF(OR(J61&gt;=0.9,L61&gt;0),"Vigilance","Normal"))</f>
        <v/>
      </c>
    </row>
    <row r="62">
      <c r="A62" s="5" t="n"/>
      <c r="B62" s="15">
        <f>IF(A62="","",IFERROR(VLOOKUP(A62,'Suivi annuel'!$B$5:$D$104,3,FALSE),""))</f>
        <v/>
      </c>
      <c r="C62" s="31">
        <f>IF(A62="","",IFERROR(VLOOKUP(A62,'Suivi annuel'!$B$5:$E$104,4,FALSE),""))</f>
        <v/>
      </c>
      <c r="D62" s="31">
        <f>IF(A62="","",SUMIF('Suivi annuel'!$B$5:$B$104,A62,'Suivi annuel'!$H$5:$H$104))</f>
        <v/>
      </c>
      <c r="E62" s="31">
        <f>IF(A62="","",SUMIF('Suivi annuel'!$B$5:$B$104,A62,'Suivi annuel'!$I$5:$I$104))</f>
        <v/>
      </c>
      <c r="F62" s="31">
        <f>IF(A62="","",SUMIF('Suivi annuel'!$B$5:$B$104,A62,'Suivi annuel'!$J$5:$J$104))</f>
        <v/>
      </c>
      <c r="G62" s="31">
        <f>IF(A62="","",SUMIF('Suivi annuel'!$B$5:$B$104,A62,'Suivi annuel'!$K$5:$K$104))</f>
        <v/>
      </c>
      <c r="H62" s="31">
        <f>IF(A62="","",SUMIF('Suivi annuel'!$B$5:$B$104,A62,'Suivi annuel'!$L$5:$L$104))</f>
        <v/>
      </c>
      <c r="I62" s="31">
        <f>IF(A62="","",SUM(D62:H62))</f>
        <v/>
      </c>
      <c r="J62" s="17">
        <f>IF(A62="","",IFERROR(D62/C62,0))</f>
        <v/>
      </c>
      <c r="K62" s="31">
        <f>IF(A62="","",IFERROR(SUMIF('Suivi annuel'!$B$5:$B$104,A62,'Suivi annuel'!$N$5:$N$104)/COUNTIF('Suivi annuel'!$B$5:$B$104,A62),0))</f>
        <v/>
      </c>
      <c r="L62" s="31">
        <f>IF(A62="","",COUNTIFS('Suivi annuel'!$B$5:$B$104,A62,'Suivi annuel'!$P$5:$P$104,"À traiter"))</f>
        <v/>
      </c>
      <c r="M62" s="18">
        <f>IF(A62="","",IF(OR(J62&gt;=0.9,L62&gt;0),"Vigilance","Normal"))</f>
        <v/>
      </c>
    </row>
    <row r="63">
      <c r="A63" s="5" t="n"/>
      <c r="B63" s="11">
        <f>IF(A63="","",IFERROR(VLOOKUP(A63,'Suivi annuel'!$B$5:$D$104,3,FALSE),""))</f>
        <v/>
      </c>
      <c r="C63" s="30">
        <f>IF(A63="","",IFERROR(VLOOKUP(A63,'Suivi annuel'!$B$5:$E$104,4,FALSE),""))</f>
        <v/>
      </c>
      <c r="D63" s="30">
        <f>IF(A63="","",SUMIF('Suivi annuel'!$B$5:$B$104,A63,'Suivi annuel'!$H$5:$H$104))</f>
        <v/>
      </c>
      <c r="E63" s="30">
        <f>IF(A63="","",SUMIF('Suivi annuel'!$B$5:$B$104,A63,'Suivi annuel'!$I$5:$I$104))</f>
        <v/>
      </c>
      <c r="F63" s="30">
        <f>IF(A63="","",SUMIF('Suivi annuel'!$B$5:$B$104,A63,'Suivi annuel'!$J$5:$J$104))</f>
        <v/>
      </c>
      <c r="G63" s="30">
        <f>IF(A63="","",SUMIF('Suivi annuel'!$B$5:$B$104,A63,'Suivi annuel'!$K$5:$K$104))</f>
        <v/>
      </c>
      <c r="H63" s="30">
        <f>IF(A63="","",SUMIF('Suivi annuel'!$B$5:$B$104,A63,'Suivi annuel'!$L$5:$L$104))</f>
        <v/>
      </c>
      <c r="I63" s="30">
        <f>IF(A63="","",SUM(D63:H63))</f>
        <v/>
      </c>
      <c r="J63" s="13">
        <f>IF(A63="","",IFERROR(D63/C63,0))</f>
        <v/>
      </c>
      <c r="K63" s="30">
        <f>IF(A63="","",IFERROR(SUMIF('Suivi annuel'!$B$5:$B$104,A63,'Suivi annuel'!$N$5:$N$104)/COUNTIF('Suivi annuel'!$B$5:$B$104,A63),0))</f>
        <v/>
      </c>
      <c r="L63" s="30">
        <f>IF(A63="","",COUNTIFS('Suivi annuel'!$B$5:$B$104,A63,'Suivi annuel'!$P$5:$P$104,"À traiter"))</f>
        <v/>
      </c>
      <c r="M63" s="14">
        <f>IF(A63="","",IF(OR(J63&gt;=0.9,L63&gt;0),"Vigilance","Normal"))</f>
        <v/>
      </c>
    </row>
    <row r="64">
      <c r="A64" s="5" t="n"/>
      <c r="B64" s="15">
        <f>IF(A64="","",IFERROR(VLOOKUP(A64,'Suivi annuel'!$B$5:$D$104,3,FALSE),""))</f>
        <v/>
      </c>
      <c r="C64" s="31">
        <f>IF(A64="","",IFERROR(VLOOKUP(A64,'Suivi annuel'!$B$5:$E$104,4,FALSE),""))</f>
        <v/>
      </c>
      <c r="D64" s="31">
        <f>IF(A64="","",SUMIF('Suivi annuel'!$B$5:$B$104,A64,'Suivi annuel'!$H$5:$H$104))</f>
        <v/>
      </c>
      <c r="E64" s="31">
        <f>IF(A64="","",SUMIF('Suivi annuel'!$B$5:$B$104,A64,'Suivi annuel'!$I$5:$I$104))</f>
        <v/>
      </c>
      <c r="F64" s="31">
        <f>IF(A64="","",SUMIF('Suivi annuel'!$B$5:$B$104,A64,'Suivi annuel'!$J$5:$J$104))</f>
        <v/>
      </c>
      <c r="G64" s="31">
        <f>IF(A64="","",SUMIF('Suivi annuel'!$B$5:$B$104,A64,'Suivi annuel'!$K$5:$K$104))</f>
        <v/>
      </c>
      <c r="H64" s="31">
        <f>IF(A64="","",SUMIF('Suivi annuel'!$B$5:$B$104,A64,'Suivi annuel'!$L$5:$L$104))</f>
        <v/>
      </c>
      <c r="I64" s="31">
        <f>IF(A64="","",SUM(D64:H64))</f>
        <v/>
      </c>
      <c r="J64" s="17">
        <f>IF(A64="","",IFERROR(D64/C64,0))</f>
        <v/>
      </c>
      <c r="K64" s="31">
        <f>IF(A64="","",IFERROR(SUMIF('Suivi annuel'!$B$5:$B$104,A64,'Suivi annuel'!$N$5:$N$104)/COUNTIF('Suivi annuel'!$B$5:$B$104,A64),0))</f>
        <v/>
      </c>
      <c r="L64" s="31">
        <f>IF(A64="","",COUNTIFS('Suivi annuel'!$B$5:$B$104,A64,'Suivi annuel'!$P$5:$P$104,"À traiter"))</f>
        <v/>
      </c>
      <c r="M64" s="18">
        <f>IF(A64="","",IF(OR(J64&gt;=0.9,L64&gt;0),"Vigilance","Normal"))</f>
        <v/>
      </c>
    </row>
    <row r="65">
      <c r="A65" s="5" t="n"/>
      <c r="B65" s="11">
        <f>IF(A65="","",IFERROR(VLOOKUP(A65,'Suivi annuel'!$B$5:$D$104,3,FALSE),""))</f>
        <v/>
      </c>
      <c r="C65" s="30">
        <f>IF(A65="","",IFERROR(VLOOKUP(A65,'Suivi annuel'!$B$5:$E$104,4,FALSE),""))</f>
        <v/>
      </c>
      <c r="D65" s="30">
        <f>IF(A65="","",SUMIF('Suivi annuel'!$B$5:$B$104,A65,'Suivi annuel'!$H$5:$H$104))</f>
        <v/>
      </c>
      <c r="E65" s="30">
        <f>IF(A65="","",SUMIF('Suivi annuel'!$B$5:$B$104,A65,'Suivi annuel'!$I$5:$I$104))</f>
        <v/>
      </c>
      <c r="F65" s="30">
        <f>IF(A65="","",SUMIF('Suivi annuel'!$B$5:$B$104,A65,'Suivi annuel'!$J$5:$J$104))</f>
        <v/>
      </c>
      <c r="G65" s="30">
        <f>IF(A65="","",SUMIF('Suivi annuel'!$B$5:$B$104,A65,'Suivi annuel'!$K$5:$K$104))</f>
        <v/>
      </c>
      <c r="H65" s="30">
        <f>IF(A65="","",SUMIF('Suivi annuel'!$B$5:$B$104,A65,'Suivi annuel'!$L$5:$L$104))</f>
        <v/>
      </c>
      <c r="I65" s="30">
        <f>IF(A65="","",SUM(D65:H65))</f>
        <v/>
      </c>
      <c r="J65" s="13">
        <f>IF(A65="","",IFERROR(D65/C65,0))</f>
        <v/>
      </c>
      <c r="K65" s="30">
        <f>IF(A65="","",IFERROR(SUMIF('Suivi annuel'!$B$5:$B$104,A65,'Suivi annuel'!$N$5:$N$104)/COUNTIF('Suivi annuel'!$B$5:$B$104,A65),0))</f>
        <v/>
      </c>
      <c r="L65" s="30">
        <f>IF(A65="","",COUNTIFS('Suivi annuel'!$B$5:$B$104,A65,'Suivi annuel'!$P$5:$P$104,"À traiter"))</f>
        <v/>
      </c>
      <c r="M65" s="14">
        <f>IF(A65="","",IF(OR(J65&gt;=0.9,L65&gt;0),"Vigilance","Normal"))</f>
        <v/>
      </c>
    </row>
    <row r="66">
      <c r="A66" s="5" t="n"/>
      <c r="B66" s="15">
        <f>IF(A66="","",IFERROR(VLOOKUP(A66,'Suivi annuel'!$B$5:$D$104,3,FALSE),""))</f>
        <v/>
      </c>
      <c r="C66" s="31">
        <f>IF(A66="","",IFERROR(VLOOKUP(A66,'Suivi annuel'!$B$5:$E$104,4,FALSE),""))</f>
        <v/>
      </c>
      <c r="D66" s="31">
        <f>IF(A66="","",SUMIF('Suivi annuel'!$B$5:$B$104,A66,'Suivi annuel'!$H$5:$H$104))</f>
        <v/>
      </c>
      <c r="E66" s="31">
        <f>IF(A66="","",SUMIF('Suivi annuel'!$B$5:$B$104,A66,'Suivi annuel'!$I$5:$I$104))</f>
        <v/>
      </c>
      <c r="F66" s="31">
        <f>IF(A66="","",SUMIF('Suivi annuel'!$B$5:$B$104,A66,'Suivi annuel'!$J$5:$J$104))</f>
        <v/>
      </c>
      <c r="G66" s="31">
        <f>IF(A66="","",SUMIF('Suivi annuel'!$B$5:$B$104,A66,'Suivi annuel'!$K$5:$K$104))</f>
        <v/>
      </c>
      <c r="H66" s="31">
        <f>IF(A66="","",SUMIF('Suivi annuel'!$B$5:$B$104,A66,'Suivi annuel'!$L$5:$L$104))</f>
        <v/>
      </c>
      <c r="I66" s="31">
        <f>IF(A66="","",SUM(D66:H66))</f>
        <v/>
      </c>
      <c r="J66" s="17">
        <f>IF(A66="","",IFERROR(D66/C66,0))</f>
        <v/>
      </c>
      <c r="K66" s="31">
        <f>IF(A66="","",IFERROR(SUMIF('Suivi annuel'!$B$5:$B$104,A66,'Suivi annuel'!$N$5:$N$104)/COUNTIF('Suivi annuel'!$B$5:$B$104,A66),0))</f>
        <v/>
      </c>
      <c r="L66" s="31">
        <f>IF(A66="","",COUNTIFS('Suivi annuel'!$B$5:$B$104,A66,'Suivi annuel'!$P$5:$P$104,"À traiter"))</f>
        <v/>
      </c>
      <c r="M66" s="18">
        <f>IF(A66="","",IF(OR(J66&gt;=0.9,L66&gt;0),"Vigilance","Normal"))</f>
        <v/>
      </c>
    </row>
    <row r="67">
      <c r="A67" s="5" t="n"/>
      <c r="B67" s="11">
        <f>IF(A67="","",IFERROR(VLOOKUP(A67,'Suivi annuel'!$B$5:$D$104,3,FALSE),""))</f>
        <v/>
      </c>
      <c r="C67" s="30">
        <f>IF(A67="","",IFERROR(VLOOKUP(A67,'Suivi annuel'!$B$5:$E$104,4,FALSE),""))</f>
        <v/>
      </c>
      <c r="D67" s="30">
        <f>IF(A67="","",SUMIF('Suivi annuel'!$B$5:$B$104,A67,'Suivi annuel'!$H$5:$H$104))</f>
        <v/>
      </c>
      <c r="E67" s="30">
        <f>IF(A67="","",SUMIF('Suivi annuel'!$B$5:$B$104,A67,'Suivi annuel'!$I$5:$I$104))</f>
        <v/>
      </c>
      <c r="F67" s="30">
        <f>IF(A67="","",SUMIF('Suivi annuel'!$B$5:$B$104,A67,'Suivi annuel'!$J$5:$J$104))</f>
        <v/>
      </c>
      <c r="G67" s="30">
        <f>IF(A67="","",SUMIF('Suivi annuel'!$B$5:$B$104,A67,'Suivi annuel'!$K$5:$K$104))</f>
        <v/>
      </c>
      <c r="H67" s="30">
        <f>IF(A67="","",SUMIF('Suivi annuel'!$B$5:$B$104,A67,'Suivi annuel'!$L$5:$L$104))</f>
        <v/>
      </c>
      <c r="I67" s="30">
        <f>IF(A67="","",SUM(D67:H67))</f>
        <v/>
      </c>
      <c r="J67" s="13">
        <f>IF(A67="","",IFERROR(D67/C67,0))</f>
        <v/>
      </c>
      <c r="K67" s="30">
        <f>IF(A67="","",IFERROR(SUMIF('Suivi annuel'!$B$5:$B$104,A67,'Suivi annuel'!$N$5:$N$104)/COUNTIF('Suivi annuel'!$B$5:$B$104,A67),0))</f>
        <v/>
      </c>
      <c r="L67" s="30">
        <f>IF(A67="","",COUNTIFS('Suivi annuel'!$B$5:$B$104,A67,'Suivi annuel'!$P$5:$P$104,"À traiter"))</f>
        <v/>
      </c>
      <c r="M67" s="14">
        <f>IF(A67="","",IF(OR(J67&gt;=0.9,L67&gt;0),"Vigilance","Normal"))</f>
        <v/>
      </c>
    </row>
    <row r="68">
      <c r="A68" s="5" t="n"/>
      <c r="B68" s="15">
        <f>IF(A68="","",IFERROR(VLOOKUP(A68,'Suivi annuel'!$B$5:$D$104,3,FALSE),""))</f>
        <v/>
      </c>
      <c r="C68" s="31">
        <f>IF(A68="","",IFERROR(VLOOKUP(A68,'Suivi annuel'!$B$5:$E$104,4,FALSE),""))</f>
        <v/>
      </c>
      <c r="D68" s="31">
        <f>IF(A68="","",SUMIF('Suivi annuel'!$B$5:$B$104,A68,'Suivi annuel'!$H$5:$H$104))</f>
        <v/>
      </c>
      <c r="E68" s="31">
        <f>IF(A68="","",SUMIF('Suivi annuel'!$B$5:$B$104,A68,'Suivi annuel'!$I$5:$I$104))</f>
        <v/>
      </c>
      <c r="F68" s="31">
        <f>IF(A68="","",SUMIF('Suivi annuel'!$B$5:$B$104,A68,'Suivi annuel'!$J$5:$J$104))</f>
        <v/>
      </c>
      <c r="G68" s="31">
        <f>IF(A68="","",SUMIF('Suivi annuel'!$B$5:$B$104,A68,'Suivi annuel'!$K$5:$K$104))</f>
        <v/>
      </c>
      <c r="H68" s="31">
        <f>IF(A68="","",SUMIF('Suivi annuel'!$B$5:$B$104,A68,'Suivi annuel'!$L$5:$L$104))</f>
        <v/>
      </c>
      <c r="I68" s="31">
        <f>IF(A68="","",SUM(D68:H68))</f>
        <v/>
      </c>
      <c r="J68" s="17">
        <f>IF(A68="","",IFERROR(D68/C68,0))</f>
        <v/>
      </c>
      <c r="K68" s="31">
        <f>IF(A68="","",IFERROR(SUMIF('Suivi annuel'!$B$5:$B$104,A68,'Suivi annuel'!$N$5:$N$104)/COUNTIF('Suivi annuel'!$B$5:$B$104,A68),0))</f>
        <v/>
      </c>
      <c r="L68" s="31">
        <f>IF(A68="","",COUNTIFS('Suivi annuel'!$B$5:$B$104,A68,'Suivi annuel'!$P$5:$P$104,"À traiter"))</f>
        <v/>
      </c>
      <c r="M68" s="18">
        <f>IF(A68="","",IF(OR(J68&gt;=0.9,L68&gt;0),"Vigilance","Normal"))</f>
        <v/>
      </c>
    </row>
    <row r="69">
      <c r="A69" s="5" t="n"/>
      <c r="B69" s="11">
        <f>IF(A69="","",IFERROR(VLOOKUP(A69,'Suivi annuel'!$B$5:$D$104,3,FALSE),""))</f>
        <v/>
      </c>
      <c r="C69" s="30">
        <f>IF(A69="","",IFERROR(VLOOKUP(A69,'Suivi annuel'!$B$5:$E$104,4,FALSE),""))</f>
        <v/>
      </c>
      <c r="D69" s="30">
        <f>IF(A69="","",SUMIF('Suivi annuel'!$B$5:$B$104,A69,'Suivi annuel'!$H$5:$H$104))</f>
        <v/>
      </c>
      <c r="E69" s="30">
        <f>IF(A69="","",SUMIF('Suivi annuel'!$B$5:$B$104,A69,'Suivi annuel'!$I$5:$I$104))</f>
        <v/>
      </c>
      <c r="F69" s="30">
        <f>IF(A69="","",SUMIF('Suivi annuel'!$B$5:$B$104,A69,'Suivi annuel'!$J$5:$J$104))</f>
        <v/>
      </c>
      <c r="G69" s="30">
        <f>IF(A69="","",SUMIF('Suivi annuel'!$B$5:$B$104,A69,'Suivi annuel'!$K$5:$K$104))</f>
        <v/>
      </c>
      <c r="H69" s="30">
        <f>IF(A69="","",SUMIF('Suivi annuel'!$B$5:$B$104,A69,'Suivi annuel'!$L$5:$L$104))</f>
        <v/>
      </c>
      <c r="I69" s="30">
        <f>IF(A69="","",SUM(D69:H69))</f>
        <v/>
      </c>
      <c r="J69" s="13">
        <f>IF(A69="","",IFERROR(D69/C69,0))</f>
        <v/>
      </c>
      <c r="K69" s="30">
        <f>IF(A69="","",IFERROR(SUMIF('Suivi annuel'!$B$5:$B$104,A69,'Suivi annuel'!$N$5:$N$104)/COUNTIF('Suivi annuel'!$B$5:$B$104,A69),0))</f>
        <v/>
      </c>
      <c r="L69" s="30">
        <f>IF(A69="","",COUNTIFS('Suivi annuel'!$B$5:$B$104,A69,'Suivi annuel'!$P$5:$P$104,"À traiter"))</f>
        <v/>
      </c>
      <c r="M69" s="14">
        <f>IF(A69="","",IF(OR(J69&gt;=0.9,L69&gt;0),"Vigilance","Normal"))</f>
        <v/>
      </c>
    </row>
    <row r="70">
      <c r="A70" s="5" t="n"/>
      <c r="B70" s="15">
        <f>IF(A70="","",IFERROR(VLOOKUP(A70,'Suivi annuel'!$B$5:$D$104,3,FALSE),""))</f>
        <v/>
      </c>
      <c r="C70" s="31">
        <f>IF(A70="","",IFERROR(VLOOKUP(A70,'Suivi annuel'!$B$5:$E$104,4,FALSE),""))</f>
        <v/>
      </c>
      <c r="D70" s="31">
        <f>IF(A70="","",SUMIF('Suivi annuel'!$B$5:$B$104,A70,'Suivi annuel'!$H$5:$H$104))</f>
        <v/>
      </c>
      <c r="E70" s="31">
        <f>IF(A70="","",SUMIF('Suivi annuel'!$B$5:$B$104,A70,'Suivi annuel'!$I$5:$I$104))</f>
        <v/>
      </c>
      <c r="F70" s="31">
        <f>IF(A70="","",SUMIF('Suivi annuel'!$B$5:$B$104,A70,'Suivi annuel'!$J$5:$J$104))</f>
        <v/>
      </c>
      <c r="G70" s="31">
        <f>IF(A70="","",SUMIF('Suivi annuel'!$B$5:$B$104,A70,'Suivi annuel'!$K$5:$K$104))</f>
        <v/>
      </c>
      <c r="H70" s="31">
        <f>IF(A70="","",SUMIF('Suivi annuel'!$B$5:$B$104,A70,'Suivi annuel'!$L$5:$L$104))</f>
        <v/>
      </c>
      <c r="I70" s="31">
        <f>IF(A70="","",SUM(D70:H70))</f>
        <v/>
      </c>
      <c r="J70" s="17">
        <f>IF(A70="","",IFERROR(D70/C70,0))</f>
        <v/>
      </c>
      <c r="K70" s="31">
        <f>IF(A70="","",IFERROR(SUMIF('Suivi annuel'!$B$5:$B$104,A70,'Suivi annuel'!$N$5:$N$104)/COUNTIF('Suivi annuel'!$B$5:$B$104,A70),0))</f>
        <v/>
      </c>
      <c r="L70" s="31">
        <f>IF(A70="","",COUNTIFS('Suivi annuel'!$B$5:$B$104,A70,'Suivi annuel'!$P$5:$P$104,"À traiter"))</f>
        <v/>
      </c>
      <c r="M70" s="18">
        <f>IF(A70="","",IF(OR(J70&gt;=0.9,L70&gt;0),"Vigilance","Normal"))</f>
        <v/>
      </c>
    </row>
    <row r="71">
      <c r="A71" s="5" t="n"/>
      <c r="B71" s="11">
        <f>IF(A71="","",IFERROR(VLOOKUP(A71,'Suivi annuel'!$B$5:$D$104,3,FALSE),""))</f>
        <v/>
      </c>
      <c r="C71" s="30">
        <f>IF(A71="","",IFERROR(VLOOKUP(A71,'Suivi annuel'!$B$5:$E$104,4,FALSE),""))</f>
        <v/>
      </c>
      <c r="D71" s="30">
        <f>IF(A71="","",SUMIF('Suivi annuel'!$B$5:$B$104,A71,'Suivi annuel'!$H$5:$H$104))</f>
        <v/>
      </c>
      <c r="E71" s="30">
        <f>IF(A71="","",SUMIF('Suivi annuel'!$B$5:$B$104,A71,'Suivi annuel'!$I$5:$I$104))</f>
        <v/>
      </c>
      <c r="F71" s="30">
        <f>IF(A71="","",SUMIF('Suivi annuel'!$B$5:$B$104,A71,'Suivi annuel'!$J$5:$J$104))</f>
        <v/>
      </c>
      <c r="G71" s="30">
        <f>IF(A71="","",SUMIF('Suivi annuel'!$B$5:$B$104,A71,'Suivi annuel'!$K$5:$K$104))</f>
        <v/>
      </c>
      <c r="H71" s="30">
        <f>IF(A71="","",SUMIF('Suivi annuel'!$B$5:$B$104,A71,'Suivi annuel'!$L$5:$L$104))</f>
        <v/>
      </c>
      <c r="I71" s="30">
        <f>IF(A71="","",SUM(D71:H71))</f>
        <v/>
      </c>
      <c r="J71" s="13">
        <f>IF(A71="","",IFERROR(D71/C71,0))</f>
        <v/>
      </c>
      <c r="K71" s="30">
        <f>IF(A71="","",IFERROR(SUMIF('Suivi annuel'!$B$5:$B$104,A71,'Suivi annuel'!$N$5:$N$104)/COUNTIF('Suivi annuel'!$B$5:$B$104,A71),0))</f>
        <v/>
      </c>
      <c r="L71" s="30">
        <f>IF(A71="","",COUNTIFS('Suivi annuel'!$B$5:$B$104,A71,'Suivi annuel'!$P$5:$P$104,"À traiter"))</f>
        <v/>
      </c>
      <c r="M71" s="14">
        <f>IF(A71="","",IF(OR(J71&gt;=0.9,L71&gt;0),"Vigilance","Normal"))</f>
        <v/>
      </c>
    </row>
    <row r="72">
      <c r="A72" s="5" t="n"/>
      <c r="B72" s="15">
        <f>IF(A72="","",IFERROR(VLOOKUP(A72,'Suivi annuel'!$B$5:$D$104,3,FALSE),""))</f>
        <v/>
      </c>
      <c r="C72" s="31">
        <f>IF(A72="","",IFERROR(VLOOKUP(A72,'Suivi annuel'!$B$5:$E$104,4,FALSE),""))</f>
        <v/>
      </c>
      <c r="D72" s="31">
        <f>IF(A72="","",SUMIF('Suivi annuel'!$B$5:$B$104,A72,'Suivi annuel'!$H$5:$H$104))</f>
        <v/>
      </c>
      <c r="E72" s="31">
        <f>IF(A72="","",SUMIF('Suivi annuel'!$B$5:$B$104,A72,'Suivi annuel'!$I$5:$I$104))</f>
        <v/>
      </c>
      <c r="F72" s="31">
        <f>IF(A72="","",SUMIF('Suivi annuel'!$B$5:$B$104,A72,'Suivi annuel'!$J$5:$J$104))</f>
        <v/>
      </c>
      <c r="G72" s="31">
        <f>IF(A72="","",SUMIF('Suivi annuel'!$B$5:$B$104,A72,'Suivi annuel'!$K$5:$K$104))</f>
        <v/>
      </c>
      <c r="H72" s="31">
        <f>IF(A72="","",SUMIF('Suivi annuel'!$B$5:$B$104,A72,'Suivi annuel'!$L$5:$L$104))</f>
        <v/>
      </c>
      <c r="I72" s="31">
        <f>IF(A72="","",SUM(D72:H72))</f>
        <v/>
      </c>
      <c r="J72" s="17">
        <f>IF(A72="","",IFERROR(D72/C72,0))</f>
        <v/>
      </c>
      <c r="K72" s="31">
        <f>IF(A72="","",IFERROR(SUMIF('Suivi annuel'!$B$5:$B$104,A72,'Suivi annuel'!$N$5:$N$104)/COUNTIF('Suivi annuel'!$B$5:$B$104,A72),0))</f>
        <v/>
      </c>
      <c r="L72" s="31">
        <f>IF(A72="","",COUNTIFS('Suivi annuel'!$B$5:$B$104,A72,'Suivi annuel'!$P$5:$P$104,"À traiter"))</f>
        <v/>
      </c>
      <c r="M72" s="18">
        <f>IF(A72="","",IF(OR(J72&gt;=0.9,L72&gt;0),"Vigilance","Normal"))</f>
        <v/>
      </c>
    </row>
    <row r="73">
      <c r="A73" s="5" t="n"/>
      <c r="B73" s="11">
        <f>IF(A73="","",IFERROR(VLOOKUP(A73,'Suivi annuel'!$B$5:$D$104,3,FALSE),""))</f>
        <v/>
      </c>
      <c r="C73" s="30">
        <f>IF(A73="","",IFERROR(VLOOKUP(A73,'Suivi annuel'!$B$5:$E$104,4,FALSE),""))</f>
        <v/>
      </c>
      <c r="D73" s="30">
        <f>IF(A73="","",SUMIF('Suivi annuel'!$B$5:$B$104,A73,'Suivi annuel'!$H$5:$H$104))</f>
        <v/>
      </c>
      <c r="E73" s="30">
        <f>IF(A73="","",SUMIF('Suivi annuel'!$B$5:$B$104,A73,'Suivi annuel'!$I$5:$I$104))</f>
        <v/>
      </c>
      <c r="F73" s="30">
        <f>IF(A73="","",SUMIF('Suivi annuel'!$B$5:$B$104,A73,'Suivi annuel'!$J$5:$J$104))</f>
        <v/>
      </c>
      <c r="G73" s="30">
        <f>IF(A73="","",SUMIF('Suivi annuel'!$B$5:$B$104,A73,'Suivi annuel'!$K$5:$K$104))</f>
        <v/>
      </c>
      <c r="H73" s="30">
        <f>IF(A73="","",SUMIF('Suivi annuel'!$B$5:$B$104,A73,'Suivi annuel'!$L$5:$L$104))</f>
        <v/>
      </c>
      <c r="I73" s="30">
        <f>IF(A73="","",SUM(D73:H73))</f>
        <v/>
      </c>
      <c r="J73" s="13">
        <f>IF(A73="","",IFERROR(D73/C73,0))</f>
        <v/>
      </c>
      <c r="K73" s="30">
        <f>IF(A73="","",IFERROR(SUMIF('Suivi annuel'!$B$5:$B$104,A73,'Suivi annuel'!$N$5:$N$104)/COUNTIF('Suivi annuel'!$B$5:$B$104,A73),0))</f>
        <v/>
      </c>
      <c r="L73" s="30">
        <f>IF(A73="","",COUNTIFS('Suivi annuel'!$B$5:$B$104,A73,'Suivi annuel'!$P$5:$P$104,"À traiter"))</f>
        <v/>
      </c>
      <c r="M73" s="14">
        <f>IF(A73="","",IF(OR(J73&gt;=0.9,L73&gt;0),"Vigilance","Normal"))</f>
        <v/>
      </c>
    </row>
    <row r="74">
      <c r="A74" s="5" t="n"/>
      <c r="B74" s="15">
        <f>IF(A74="","",IFERROR(VLOOKUP(A74,'Suivi annuel'!$B$5:$D$104,3,FALSE),""))</f>
        <v/>
      </c>
      <c r="C74" s="31">
        <f>IF(A74="","",IFERROR(VLOOKUP(A74,'Suivi annuel'!$B$5:$E$104,4,FALSE),""))</f>
        <v/>
      </c>
      <c r="D74" s="31">
        <f>IF(A74="","",SUMIF('Suivi annuel'!$B$5:$B$104,A74,'Suivi annuel'!$H$5:$H$104))</f>
        <v/>
      </c>
      <c r="E74" s="31">
        <f>IF(A74="","",SUMIF('Suivi annuel'!$B$5:$B$104,A74,'Suivi annuel'!$I$5:$I$104))</f>
        <v/>
      </c>
      <c r="F74" s="31">
        <f>IF(A74="","",SUMIF('Suivi annuel'!$B$5:$B$104,A74,'Suivi annuel'!$J$5:$J$104))</f>
        <v/>
      </c>
      <c r="G74" s="31">
        <f>IF(A74="","",SUMIF('Suivi annuel'!$B$5:$B$104,A74,'Suivi annuel'!$K$5:$K$104))</f>
        <v/>
      </c>
      <c r="H74" s="31">
        <f>IF(A74="","",SUMIF('Suivi annuel'!$B$5:$B$104,A74,'Suivi annuel'!$L$5:$L$104))</f>
        <v/>
      </c>
      <c r="I74" s="31">
        <f>IF(A74="","",SUM(D74:H74))</f>
        <v/>
      </c>
      <c r="J74" s="17">
        <f>IF(A74="","",IFERROR(D74/C74,0))</f>
        <v/>
      </c>
      <c r="K74" s="31">
        <f>IF(A74="","",IFERROR(SUMIF('Suivi annuel'!$B$5:$B$104,A74,'Suivi annuel'!$N$5:$N$104)/COUNTIF('Suivi annuel'!$B$5:$B$104,A74),0))</f>
        <v/>
      </c>
      <c r="L74" s="31">
        <f>IF(A74="","",COUNTIFS('Suivi annuel'!$B$5:$B$104,A74,'Suivi annuel'!$P$5:$P$104,"À traiter"))</f>
        <v/>
      </c>
      <c r="M74" s="18">
        <f>IF(A74="","",IF(OR(J74&gt;=0.9,L74&gt;0),"Vigilance","Normal"))</f>
        <v/>
      </c>
    </row>
    <row r="75">
      <c r="A75" s="5" t="n"/>
      <c r="B75" s="11">
        <f>IF(A75="","",IFERROR(VLOOKUP(A75,'Suivi annuel'!$B$5:$D$104,3,FALSE),""))</f>
        <v/>
      </c>
      <c r="C75" s="30">
        <f>IF(A75="","",IFERROR(VLOOKUP(A75,'Suivi annuel'!$B$5:$E$104,4,FALSE),""))</f>
        <v/>
      </c>
      <c r="D75" s="30">
        <f>IF(A75="","",SUMIF('Suivi annuel'!$B$5:$B$104,A75,'Suivi annuel'!$H$5:$H$104))</f>
        <v/>
      </c>
      <c r="E75" s="30">
        <f>IF(A75="","",SUMIF('Suivi annuel'!$B$5:$B$104,A75,'Suivi annuel'!$I$5:$I$104))</f>
        <v/>
      </c>
      <c r="F75" s="30">
        <f>IF(A75="","",SUMIF('Suivi annuel'!$B$5:$B$104,A75,'Suivi annuel'!$J$5:$J$104))</f>
        <v/>
      </c>
      <c r="G75" s="30">
        <f>IF(A75="","",SUMIF('Suivi annuel'!$B$5:$B$104,A75,'Suivi annuel'!$K$5:$K$104))</f>
        <v/>
      </c>
      <c r="H75" s="30">
        <f>IF(A75="","",SUMIF('Suivi annuel'!$B$5:$B$104,A75,'Suivi annuel'!$L$5:$L$104))</f>
        <v/>
      </c>
      <c r="I75" s="30">
        <f>IF(A75="","",SUM(D75:H75))</f>
        <v/>
      </c>
      <c r="J75" s="13">
        <f>IF(A75="","",IFERROR(D75/C75,0))</f>
        <v/>
      </c>
      <c r="K75" s="30">
        <f>IF(A75="","",IFERROR(SUMIF('Suivi annuel'!$B$5:$B$104,A75,'Suivi annuel'!$N$5:$N$104)/COUNTIF('Suivi annuel'!$B$5:$B$104,A75),0))</f>
        <v/>
      </c>
      <c r="L75" s="30">
        <f>IF(A75="","",COUNTIFS('Suivi annuel'!$B$5:$B$104,A75,'Suivi annuel'!$P$5:$P$104,"À traiter"))</f>
        <v/>
      </c>
      <c r="M75" s="14">
        <f>IF(A75="","",IF(OR(J75&gt;=0.9,L75&gt;0),"Vigilance","Normal"))</f>
        <v/>
      </c>
    </row>
    <row r="76">
      <c r="A76" s="5" t="n"/>
      <c r="B76" s="15">
        <f>IF(A76="","",IFERROR(VLOOKUP(A76,'Suivi annuel'!$B$5:$D$104,3,FALSE),""))</f>
        <v/>
      </c>
      <c r="C76" s="31">
        <f>IF(A76="","",IFERROR(VLOOKUP(A76,'Suivi annuel'!$B$5:$E$104,4,FALSE),""))</f>
        <v/>
      </c>
      <c r="D76" s="31">
        <f>IF(A76="","",SUMIF('Suivi annuel'!$B$5:$B$104,A76,'Suivi annuel'!$H$5:$H$104))</f>
        <v/>
      </c>
      <c r="E76" s="31">
        <f>IF(A76="","",SUMIF('Suivi annuel'!$B$5:$B$104,A76,'Suivi annuel'!$I$5:$I$104))</f>
        <v/>
      </c>
      <c r="F76" s="31">
        <f>IF(A76="","",SUMIF('Suivi annuel'!$B$5:$B$104,A76,'Suivi annuel'!$J$5:$J$104))</f>
        <v/>
      </c>
      <c r="G76" s="31">
        <f>IF(A76="","",SUMIF('Suivi annuel'!$B$5:$B$104,A76,'Suivi annuel'!$K$5:$K$104))</f>
        <v/>
      </c>
      <c r="H76" s="31">
        <f>IF(A76="","",SUMIF('Suivi annuel'!$B$5:$B$104,A76,'Suivi annuel'!$L$5:$L$104))</f>
        <v/>
      </c>
      <c r="I76" s="31">
        <f>IF(A76="","",SUM(D76:H76))</f>
        <v/>
      </c>
      <c r="J76" s="17">
        <f>IF(A76="","",IFERROR(D76/C76,0))</f>
        <v/>
      </c>
      <c r="K76" s="31">
        <f>IF(A76="","",IFERROR(SUMIF('Suivi annuel'!$B$5:$B$104,A76,'Suivi annuel'!$N$5:$N$104)/COUNTIF('Suivi annuel'!$B$5:$B$104,A76),0))</f>
        <v/>
      </c>
      <c r="L76" s="31">
        <f>IF(A76="","",COUNTIFS('Suivi annuel'!$B$5:$B$104,A76,'Suivi annuel'!$P$5:$P$104,"À traiter"))</f>
        <v/>
      </c>
      <c r="M76" s="18">
        <f>IF(A76="","",IF(OR(J76&gt;=0.9,L76&gt;0),"Vigilance","Normal"))</f>
        <v/>
      </c>
    </row>
    <row r="77">
      <c r="A77" s="5" t="n"/>
      <c r="B77" s="11">
        <f>IF(A77="","",IFERROR(VLOOKUP(A77,'Suivi annuel'!$B$5:$D$104,3,FALSE),""))</f>
        <v/>
      </c>
      <c r="C77" s="30">
        <f>IF(A77="","",IFERROR(VLOOKUP(A77,'Suivi annuel'!$B$5:$E$104,4,FALSE),""))</f>
        <v/>
      </c>
      <c r="D77" s="30">
        <f>IF(A77="","",SUMIF('Suivi annuel'!$B$5:$B$104,A77,'Suivi annuel'!$H$5:$H$104))</f>
        <v/>
      </c>
      <c r="E77" s="30">
        <f>IF(A77="","",SUMIF('Suivi annuel'!$B$5:$B$104,A77,'Suivi annuel'!$I$5:$I$104))</f>
        <v/>
      </c>
      <c r="F77" s="30">
        <f>IF(A77="","",SUMIF('Suivi annuel'!$B$5:$B$104,A77,'Suivi annuel'!$J$5:$J$104))</f>
        <v/>
      </c>
      <c r="G77" s="30">
        <f>IF(A77="","",SUMIF('Suivi annuel'!$B$5:$B$104,A77,'Suivi annuel'!$K$5:$K$104))</f>
        <v/>
      </c>
      <c r="H77" s="30">
        <f>IF(A77="","",SUMIF('Suivi annuel'!$B$5:$B$104,A77,'Suivi annuel'!$L$5:$L$104))</f>
        <v/>
      </c>
      <c r="I77" s="30">
        <f>IF(A77="","",SUM(D77:H77))</f>
        <v/>
      </c>
      <c r="J77" s="13">
        <f>IF(A77="","",IFERROR(D77/C77,0))</f>
        <v/>
      </c>
      <c r="K77" s="30">
        <f>IF(A77="","",IFERROR(SUMIF('Suivi annuel'!$B$5:$B$104,A77,'Suivi annuel'!$N$5:$N$104)/COUNTIF('Suivi annuel'!$B$5:$B$104,A77),0))</f>
        <v/>
      </c>
      <c r="L77" s="30">
        <f>IF(A77="","",COUNTIFS('Suivi annuel'!$B$5:$B$104,A77,'Suivi annuel'!$P$5:$P$104,"À traiter"))</f>
        <v/>
      </c>
      <c r="M77" s="14">
        <f>IF(A77="","",IF(OR(J77&gt;=0.9,L77&gt;0),"Vigilance","Normal"))</f>
        <v/>
      </c>
    </row>
    <row r="78">
      <c r="A78" s="5" t="n"/>
      <c r="B78" s="15">
        <f>IF(A78="","",IFERROR(VLOOKUP(A78,'Suivi annuel'!$B$5:$D$104,3,FALSE),""))</f>
        <v/>
      </c>
      <c r="C78" s="31">
        <f>IF(A78="","",IFERROR(VLOOKUP(A78,'Suivi annuel'!$B$5:$E$104,4,FALSE),""))</f>
        <v/>
      </c>
      <c r="D78" s="31">
        <f>IF(A78="","",SUMIF('Suivi annuel'!$B$5:$B$104,A78,'Suivi annuel'!$H$5:$H$104))</f>
        <v/>
      </c>
      <c r="E78" s="31">
        <f>IF(A78="","",SUMIF('Suivi annuel'!$B$5:$B$104,A78,'Suivi annuel'!$I$5:$I$104))</f>
        <v/>
      </c>
      <c r="F78" s="31">
        <f>IF(A78="","",SUMIF('Suivi annuel'!$B$5:$B$104,A78,'Suivi annuel'!$J$5:$J$104))</f>
        <v/>
      </c>
      <c r="G78" s="31">
        <f>IF(A78="","",SUMIF('Suivi annuel'!$B$5:$B$104,A78,'Suivi annuel'!$K$5:$K$104))</f>
        <v/>
      </c>
      <c r="H78" s="31">
        <f>IF(A78="","",SUMIF('Suivi annuel'!$B$5:$B$104,A78,'Suivi annuel'!$L$5:$L$104))</f>
        <v/>
      </c>
      <c r="I78" s="31">
        <f>IF(A78="","",SUM(D78:H78))</f>
        <v/>
      </c>
      <c r="J78" s="17">
        <f>IF(A78="","",IFERROR(D78/C78,0))</f>
        <v/>
      </c>
      <c r="K78" s="31">
        <f>IF(A78="","",IFERROR(SUMIF('Suivi annuel'!$B$5:$B$104,A78,'Suivi annuel'!$N$5:$N$104)/COUNTIF('Suivi annuel'!$B$5:$B$104,A78),0))</f>
        <v/>
      </c>
      <c r="L78" s="31">
        <f>IF(A78="","",COUNTIFS('Suivi annuel'!$B$5:$B$104,A78,'Suivi annuel'!$P$5:$P$104,"À traiter"))</f>
        <v/>
      </c>
      <c r="M78" s="18">
        <f>IF(A78="","",IF(OR(J78&gt;=0.9,L78&gt;0),"Vigilance","Normal"))</f>
        <v/>
      </c>
    </row>
    <row r="79">
      <c r="A79" s="5" t="n"/>
      <c r="B79" s="11">
        <f>IF(A79="","",IFERROR(VLOOKUP(A79,'Suivi annuel'!$B$5:$D$104,3,FALSE),""))</f>
        <v/>
      </c>
      <c r="C79" s="30">
        <f>IF(A79="","",IFERROR(VLOOKUP(A79,'Suivi annuel'!$B$5:$E$104,4,FALSE),""))</f>
        <v/>
      </c>
      <c r="D79" s="30">
        <f>IF(A79="","",SUMIF('Suivi annuel'!$B$5:$B$104,A79,'Suivi annuel'!$H$5:$H$104))</f>
        <v/>
      </c>
      <c r="E79" s="30">
        <f>IF(A79="","",SUMIF('Suivi annuel'!$B$5:$B$104,A79,'Suivi annuel'!$I$5:$I$104))</f>
        <v/>
      </c>
      <c r="F79" s="30">
        <f>IF(A79="","",SUMIF('Suivi annuel'!$B$5:$B$104,A79,'Suivi annuel'!$J$5:$J$104))</f>
        <v/>
      </c>
      <c r="G79" s="30">
        <f>IF(A79="","",SUMIF('Suivi annuel'!$B$5:$B$104,A79,'Suivi annuel'!$K$5:$K$104))</f>
        <v/>
      </c>
      <c r="H79" s="30">
        <f>IF(A79="","",SUMIF('Suivi annuel'!$B$5:$B$104,A79,'Suivi annuel'!$L$5:$L$104))</f>
        <v/>
      </c>
      <c r="I79" s="30">
        <f>IF(A79="","",SUM(D79:H79))</f>
        <v/>
      </c>
      <c r="J79" s="13">
        <f>IF(A79="","",IFERROR(D79/C79,0))</f>
        <v/>
      </c>
      <c r="K79" s="30">
        <f>IF(A79="","",IFERROR(SUMIF('Suivi annuel'!$B$5:$B$104,A79,'Suivi annuel'!$N$5:$N$104)/COUNTIF('Suivi annuel'!$B$5:$B$104,A79),0))</f>
        <v/>
      </c>
      <c r="L79" s="30">
        <f>IF(A79="","",COUNTIFS('Suivi annuel'!$B$5:$B$104,A79,'Suivi annuel'!$P$5:$P$104,"À traiter"))</f>
        <v/>
      </c>
      <c r="M79" s="14">
        <f>IF(A79="","",IF(OR(J79&gt;=0.9,L79&gt;0),"Vigilance","Normal"))</f>
        <v/>
      </c>
    </row>
    <row r="80">
      <c r="A80" s="5" t="n"/>
      <c r="B80" s="15">
        <f>IF(A80="","",IFERROR(VLOOKUP(A80,'Suivi annuel'!$B$5:$D$104,3,FALSE),""))</f>
        <v/>
      </c>
      <c r="C80" s="31">
        <f>IF(A80="","",IFERROR(VLOOKUP(A80,'Suivi annuel'!$B$5:$E$104,4,FALSE),""))</f>
        <v/>
      </c>
      <c r="D80" s="31">
        <f>IF(A80="","",SUMIF('Suivi annuel'!$B$5:$B$104,A80,'Suivi annuel'!$H$5:$H$104))</f>
        <v/>
      </c>
      <c r="E80" s="31">
        <f>IF(A80="","",SUMIF('Suivi annuel'!$B$5:$B$104,A80,'Suivi annuel'!$I$5:$I$104))</f>
        <v/>
      </c>
      <c r="F80" s="31">
        <f>IF(A80="","",SUMIF('Suivi annuel'!$B$5:$B$104,A80,'Suivi annuel'!$J$5:$J$104))</f>
        <v/>
      </c>
      <c r="G80" s="31">
        <f>IF(A80="","",SUMIF('Suivi annuel'!$B$5:$B$104,A80,'Suivi annuel'!$K$5:$K$104))</f>
        <v/>
      </c>
      <c r="H80" s="31">
        <f>IF(A80="","",SUMIF('Suivi annuel'!$B$5:$B$104,A80,'Suivi annuel'!$L$5:$L$104))</f>
        <v/>
      </c>
      <c r="I80" s="31">
        <f>IF(A80="","",SUM(D80:H80))</f>
        <v/>
      </c>
      <c r="J80" s="17">
        <f>IF(A80="","",IFERROR(D80/C80,0))</f>
        <v/>
      </c>
      <c r="K80" s="31">
        <f>IF(A80="","",IFERROR(SUMIF('Suivi annuel'!$B$5:$B$104,A80,'Suivi annuel'!$N$5:$N$104)/COUNTIF('Suivi annuel'!$B$5:$B$104,A80),0))</f>
        <v/>
      </c>
      <c r="L80" s="31">
        <f>IF(A80="","",COUNTIFS('Suivi annuel'!$B$5:$B$104,A80,'Suivi annuel'!$P$5:$P$104,"À traiter"))</f>
        <v/>
      </c>
      <c r="M80" s="18">
        <f>IF(A80="","",IF(OR(J80&gt;=0.9,L80&gt;0),"Vigilance","Normal"))</f>
        <v/>
      </c>
    </row>
    <row r="81">
      <c r="A81" s="5" t="n"/>
      <c r="B81" s="11">
        <f>IF(A81="","",IFERROR(VLOOKUP(A81,'Suivi annuel'!$B$5:$D$104,3,FALSE),""))</f>
        <v/>
      </c>
      <c r="C81" s="30">
        <f>IF(A81="","",IFERROR(VLOOKUP(A81,'Suivi annuel'!$B$5:$E$104,4,FALSE),""))</f>
        <v/>
      </c>
      <c r="D81" s="30">
        <f>IF(A81="","",SUMIF('Suivi annuel'!$B$5:$B$104,A81,'Suivi annuel'!$H$5:$H$104))</f>
        <v/>
      </c>
      <c r="E81" s="30">
        <f>IF(A81="","",SUMIF('Suivi annuel'!$B$5:$B$104,A81,'Suivi annuel'!$I$5:$I$104))</f>
        <v/>
      </c>
      <c r="F81" s="30">
        <f>IF(A81="","",SUMIF('Suivi annuel'!$B$5:$B$104,A81,'Suivi annuel'!$J$5:$J$104))</f>
        <v/>
      </c>
      <c r="G81" s="30">
        <f>IF(A81="","",SUMIF('Suivi annuel'!$B$5:$B$104,A81,'Suivi annuel'!$K$5:$K$104))</f>
        <v/>
      </c>
      <c r="H81" s="30">
        <f>IF(A81="","",SUMIF('Suivi annuel'!$B$5:$B$104,A81,'Suivi annuel'!$L$5:$L$104))</f>
        <v/>
      </c>
      <c r="I81" s="30">
        <f>IF(A81="","",SUM(D81:H81))</f>
        <v/>
      </c>
      <c r="J81" s="13">
        <f>IF(A81="","",IFERROR(D81/C81,0))</f>
        <v/>
      </c>
      <c r="K81" s="30">
        <f>IF(A81="","",IFERROR(SUMIF('Suivi annuel'!$B$5:$B$104,A81,'Suivi annuel'!$N$5:$N$104)/COUNTIF('Suivi annuel'!$B$5:$B$104,A81),0))</f>
        <v/>
      </c>
      <c r="L81" s="30">
        <f>IF(A81="","",COUNTIFS('Suivi annuel'!$B$5:$B$104,A81,'Suivi annuel'!$P$5:$P$104,"À traiter"))</f>
        <v/>
      </c>
      <c r="M81" s="14">
        <f>IF(A81="","",IF(OR(J81&gt;=0.9,L81&gt;0),"Vigilance","Normal"))</f>
        <v/>
      </c>
    </row>
    <row r="82">
      <c r="A82" s="5" t="n"/>
      <c r="B82" s="15">
        <f>IF(A82="","",IFERROR(VLOOKUP(A82,'Suivi annuel'!$B$5:$D$104,3,FALSE),""))</f>
        <v/>
      </c>
      <c r="C82" s="31">
        <f>IF(A82="","",IFERROR(VLOOKUP(A82,'Suivi annuel'!$B$5:$E$104,4,FALSE),""))</f>
        <v/>
      </c>
      <c r="D82" s="31">
        <f>IF(A82="","",SUMIF('Suivi annuel'!$B$5:$B$104,A82,'Suivi annuel'!$H$5:$H$104))</f>
        <v/>
      </c>
      <c r="E82" s="31">
        <f>IF(A82="","",SUMIF('Suivi annuel'!$B$5:$B$104,A82,'Suivi annuel'!$I$5:$I$104))</f>
        <v/>
      </c>
      <c r="F82" s="31">
        <f>IF(A82="","",SUMIF('Suivi annuel'!$B$5:$B$104,A82,'Suivi annuel'!$J$5:$J$104))</f>
        <v/>
      </c>
      <c r="G82" s="31">
        <f>IF(A82="","",SUMIF('Suivi annuel'!$B$5:$B$104,A82,'Suivi annuel'!$K$5:$K$104))</f>
        <v/>
      </c>
      <c r="H82" s="31">
        <f>IF(A82="","",SUMIF('Suivi annuel'!$B$5:$B$104,A82,'Suivi annuel'!$L$5:$L$104))</f>
        <v/>
      </c>
      <c r="I82" s="31">
        <f>IF(A82="","",SUM(D82:H82))</f>
        <v/>
      </c>
      <c r="J82" s="17">
        <f>IF(A82="","",IFERROR(D82/C82,0))</f>
        <v/>
      </c>
      <c r="K82" s="31">
        <f>IF(A82="","",IFERROR(SUMIF('Suivi annuel'!$B$5:$B$104,A82,'Suivi annuel'!$N$5:$N$104)/COUNTIF('Suivi annuel'!$B$5:$B$104,A82),0))</f>
        <v/>
      </c>
      <c r="L82" s="31">
        <f>IF(A82="","",COUNTIFS('Suivi annuel'!$B$5:$B$104,A82,'Suivi annuel'!$P$5:$P$104,"À traiter"))</f>
        <v/>
      </c>
      <c r="M82" s="18">
        <f>IF(A82="","",IF(OR(J82&gt;=0.9,L82&gt;0),"Vigilance","Normal"))</f>
        <v/>
      </c>
    </row>
    <row r="83">
      <c r="A83" s="5" t="n"/>
      <c r="B83" s="11">
        <f>IF(A83="","",IFERROR(VLOOKUP(A83,'Suivi annuel'!$B$5:$D$104,3,FALSE),""))</f>
        <v/>
      </c>
      <c r="C83" s="30">
        <f>IF(A83="","",IFERROR(VLOOKUP(A83,'Suivi annuel'!$B$5:$E$104,4,FALSE),""))</f>
        <v/>
      </c>
      <c r="D83" s="30">
        <f>IF(A83="","",SUMIF('Suivi annuel'!$B$5:$B$104,A83,'Suivi annuel'!$H$5:$H$104))</f>
        <v/>
      </c>
      <c r="E83" s="30">
        <f>IF(A83="","",SUMIF('Suivi annuel'!$B$5:$B$104,A83,'Suivi annuel'!$I$5:$I$104))</f>
        <v/>
      </c>
      <c r="F83" s="30">
        <f>IF(A83="","",SUMIF('Suivi annuel'!$B$5:$B$104,A83,'Suivi annuel'!$J$5:$J$104))</f>
        <v/>
      </c>
      <c r="G83" s="30">
        <f>IF(A83="","",SUMIF('Suivi annuel'!$B$5:$B$104,A83,'Suivi annuel'!$K$5:$K$104))</f>
        <v/>
      </c>
      <c r="H83" s="30">
        <f>IF(A83="","",SUMIF('Suivi annuel'!$B$5:$B$104,A83,'Suivi annuel'!$L$5:$L$104))</f>
        <v/>
      </c>
      <c r="I83" s="30">
        <f>IF(A83="","",SUM(D83:H83))</f>
        <v/>
      </c>
      <c r="J83" s="13">
        <f>IF(A83="","",IFERROR(D83/C83,0))</f>
        <v/>
      </c>
      <c r="K83" s="30">
        <f>IF(A83="","",IFERROR(SUMIF('Suivi annuel'!$B$5:$B$104,A83,'Suivi annuel'!$N$5:$N$104)/COUNTIF('Suivi annuel'!$B$5:$B$104,A83),0))</f>
        <v/>
      </c>
      <c r="L83" s="30">
        <f>IF(A83="","",COUNTIFS('Suivi annuel'!$B$5:$B$104,A83,'Suivi annuel'!$P$5:$P$104,"À traiter"))</f>
        <v/>
      </c>
      <c r="M83" s="14">
        <f>IF(A83="","",IF(OR(J83&gt;=0.9,L83&gt;0),"Vigilance","Normal"))</f>
        <v/>
      </c>
    </row>
    <row r="84">
      <c r="A84" s="5" t="n"/>
      <c r="B84" s="15">
        <f>IF(A84="","",IFERROR(VLOOKUP(A84,'Suivi annuel'!$B$5:$D$104,3,FALSE),""))</f>
        <v/>
      </c>
      <c r="C84" s="31">
        <f>IF(A84="","",IFERROR(VLOOKUP(A84,'Suivi annuel'!$B$5:$E$104,4,FALSE),""))</f>
        <v/>
      </c>
      <c r="D84" s="31">
        <f>IF(A84="","",SUMIF('Suivi annuel'!$B$5:$B$104,A84,'Suivi annuel'!$H$5:$H$104))</f>
        <v/>
      </c>
      <c r="E84" s="31">
        <f>IF(A84="","",SUMIF('Suivi annuel'!$B$5:$B$104,A84,'Suivi annuel'!$I$5:$I$104))</f>
        <v/>
      </c>
      <c r="F84" s="31">
        <f>IF(A84="","",SUMIF('Suivi annuel'!$B$5:$B$104,A84,'Suivi annuel'!$J$5:$J$104))</f>
        <v/>
      </c>
      <c r="G84" s="31">
        <f>IF(A84="","",SUMIF('Suivi annuel'!$B$5:$B$104,A84,'Suivi annuel'!$K$5:$K$104))</f>
        <v/>
      </c>
      <c r="H84" s="31">
        <f>IF(A84="","",SUMIF('Suivi annuel'!$B$5:$B$104,A84,'Suivi annuel'!$L$5:$L$104))</f>
        <v/>
      </c>
      <c r="I84" s="31">
        <f>IF(A84="","",SUM(D84:H84))</f>
        <v/>
      </c>
      <c r="J84" s="17">
        <f>IF(A84="","",IFERROR(D84/C84,0))</f>
        <v/>
      </c>
      <c r="K84" s="31">
        <f>IF(A84="","",IFERROR(SUMIF('Suivi annuel'!$B$5:$B$104,A84,'Suivi annuel'!$N$5:$N$104)/COUNTIF('Suivi annuel'!$B$5:$B$104,A84),0))</f>
        <v/>
      </c>
      <c r="L84" s="31">
        <f>IF(A84="","",COUNTIFS('Suivi annuel'!$B$5:$B$104,A84,'Suivi annuel'!$P$5:$P$104,"À traiter"))</f>
        <v/>
      </c>
      <c r="M84" s="18">
        <f>IF(A84="","",IF(OR(J84&gt;=0.9,L84&gt;0),"Vigilance","Normal"))</f>
        <v/>
      </c>
    </row>
    <row r="85">
      <c r="A85" s="5" t="n"/>
      <c r="B85" s="11">
        <f>IF(A85="","",IFERROR(VLOOKUP(A85,'Suivi annuel'!$B$5:$D$104,3,FALSE),""))</f>
        <v/>
      </c>
      <c r="C85" s="30">
        <f>IF(A85="","",IFERROR(VLOOKUP(A85,'Suivi annuel'!$B$5:$E$104,4,FALSE),""))</f>
        <v/>
      </c>
      <c r="D85" s="30">
        <f>IF(A85="","",SUMIF('Suivi annuel'!$B$5:$B$104,A85,'Suivi annuel'!$H$5:$H$104))</f>
        <v/>
      </c>
      <c r="E85" s="30">
        <f>IF(A85="","",SUMIF('Suivi annuel'!$B$5:$B$104,A85,'Suivi annuel'!$I$5:$I$104))</f>
        <v/>
      </c>
      <c r="F85" s="30">
        <f>IF(A85="","",SUMIF('Suivi annuel'!$B$5:$B$104,A85,'Suivi annuel'!$J$5:$J$104))</f>
        <v/>
      </c>
      <c r="G85" s="30">
        <f>IF(A85="","",SUMIF('Suivi annuel'!$B$5:$B$104,A85,'Suivi annuel'!$K$5:$K$104))</f>
        <v/>
      </c>
      <c r="H85" s="30">
        <f>IF(A85="","",SUMIF('Suivi annuel'!$B$5:$B$104,A85,'Suivi annuel'!$L$5:$L$104))</f>
        <v/>
      </c>
      <c r="I85" s="30">
        <f>IF(A85="","",SUM(D85:H85))</f>
        <v/>
      </c>
      <c r="J85" s="13">
        <f>IF(A85="","",IFERROR(D85/C85,0))</f>
        <v/>
      </c>
      <c r="K85" s="30">
        <f>IF(A85="","",IFERROR(SUMIF('Suivi annuel'!$B$5:$B$104,A85,'Suivi annuel'!$N$5:$N$104)/COUNTIF('Suivi annuel'!$B$5:$B$104,A85),0))</f>
        <v/>
      </c>
      <c r="L85" s="30">
        <f>IF(A85="","",COUNTIFS('Suivi annuel'!$B$5:$B$104,A85,'Suivi annuel'!$P$5:$P$104,"À traiter"))</f>
        <v/>
      </c>
      <c r="M85" s="14">
        <f>IF(A85="","",IF(OR(J85&gt;=0.9,L85&gt;0),"Vigilance","Normal"))</f>
        <v/>
      </c>
    </row>
    <row r="86">
      <c r="A86" s="5" t="n"/>
      <c r="B86" s="15">
        <f>IF(A86="","",IFERROR(VLOOKUP(A86,'Suivi annuel'!$B$5:$D$104,3,FALSE),""))</f>
        <v/>
      </c>
      <c r="C86" s="31">
        <f>IF(A86="","",IFERROR(VLOOKUP(A86,'Suivi annuel'!$B$5:$E$104,4,FALSE),""))</f>
        <v/>
      </c>
      <c r="D86" s="31">
        <f>IF(A86="","",SUMIF('Suivi annuel'!$B$5:$B$104,A86,'Suivi annuel'!$H$5:$H$104))</f>
        <v/>
      </c>
      <c r="E86" s="31">
        <f>IF(A86="","",SUMIF('Suivi annuel'!$B$5:$B$104,A86,'Suivi annuel'!$I$5:$I$104))</f>
        <v/>
      </c>
      <c r="F86" s="31">
        <f>IF(A86="","",SUMIF('Suivi annuel'!$B$5:$B$104,A86,'Suivi annuel'!$J$5:$J$104))</f>
        <v/>
      </c>
      <c r="G86" s="31">
        <f>IF(A86="","",SUMIF('Suivi annuel'!$B$5:$B$104,A86,'Suivi annuel'!$K$5:$K$104))</f>
        <v/>
      </c>
      <c r="H86" s="31">
        <f>IF(A86="","",SUMIF('Suivi annuel'!$B$5:$B$104,A86,'Suivi annuel'!$L$5:$L$104))</f>
        <v/>
      </c>
      <c r="I86" s="31">
        <f>IF(A86="","",SUM(D86:H86))</f>
        <v/>
      </c>
      <c r="J86" s="17">
        <f>IF(A86="","",IFERROR(D86/C86,0))</f>
        <v/>
      </c>
      <c r="K86" s="31">
        <f>IF(A86="","",IFERROR(SUMIF('Suivi annuel'!$B$5:$B$104,A86,'Suivi annuel'!$N$5:$N$104)/COUNTIF('Suivi annuel'!$B$5:$B$104,A86),0))</f>
        <v/>
      </c>
      <c r="L86" s="31">
        <f>IF(A86="","",COUNTIFS('Suivi annuel'!$B$5:$B$104,A86,'Suivi annuel'!$P$5:$P$104,"À traiter"))</f>
        <v/>
      </c>
      <c r="M86" s="18">
        <f>IF(A86="","",IF(OR(J86&gt;=0.9,L86&gt;0),"Vigilance","Normal"))</f>
        <v/>
      </c>
    </row>
    <row r="87">
      <c r="A87" s="5" t="n"/>
      <c r="B87" s="11">
        <f>IF(A87="","",IFERROR(VLOOKUP(A87,'Suivi annuel'!$B$5:$D$104,3,FALSE),""))</f>
        <v/>
      </c>
      <c r="C87" s="30">
        <f>IF(A87="","",IFERROR(VLOOKUP(A87,'Suivi annuel'!$B$5:$E$104,4,FALSE),""))</f>
        <v/>
      </c>
      <c r="D87" s="30">
        <f>IF(A87="","",SUMIF('Suivi annuel'!$B$5:$B$104,A87,'Suivi annuel'!$H$5:$H$104))</f>
        <v/>
      </c>
      <c r="E87" s="30">
        <f>IF(A87="","",SUMIF('Suivi annuel'!$B$5:$B$104,A87,'Suivi annuel'!$I$5:$I$104))</f>
        <v/>
      </c>
      <c r="F87" s="30">
        <f>IF(A87="","",SUMIF('Suivi annuel'!$B$5:$B$104,A87,'Suivi annuel'!$J$5:$J$104))</f>
        <v/>
      </c>
      <c r="G87" s="30">
        <f>IF(A87="","",SUMIF('Suivi annuel'!$B$5:$B$104,A87,'Suivi annuel'!$K$5:$K$104))</f>
        <v/>
      </c>
      <c r="H87" s="30">
        <f>IF(A87="","",SUMIF('Suivi annuel'!$B$5:$B$104,A87,'Suivi annuel'!$L$5:$L$104))</f>
        <v/>
      </c>
      <c r="I87" s="30">
        <f>IF(A87="","",SUM(D87:H87))</f>
        <v/>
      </c>
      <c r="J87" s="13">
        <f>IF(A87="","",IFERROR(D87/C87,0))</f>
        <v/>
      </c>
      <c r="K87" s="30">
        <f>IF(A87="","",IFERROR(SUMIF('Suivi annuel'!$B$5:$B$104,A87,'Suivi annuel'!$N$5:$N$104)/COUNTIF('Suivi annuel'!$B$5:$B$104,A87),0))</f>
        <v/>
      </c>
      <c r="L87" s="30">
        <f>IF(A87="","",COUNTIFS('Suivi annuel'!$B$5:$B$104,A87,'Suivi annuel'!$P$5:$P$104,"À traiter"))</f>
        <v/>
      </c>
      <c r="M87" s="14">
        <f>IF(A87="","",IF(OR(J87&gt;=0.9,L87&gt;0),"Vigilance","Normal"))</f>
        <v/>
      </c>
    </row>
    <row r="88">
      <c r="A88" s="5" t="n"/>
      <c r="B88" s="15">
        <f>IF(A88="","",IFERROR(VLOOKUP(A88,'Suivi annuel'!$B$5:$D$104,3,FALSE),""))</f>
        <v/>
      </c>
      <c r="C88" s="31">
        <f>IF(A88="","",IFERROR(VLOOKUP(A88,'Suivi annuel'!$B$5:$E$104,4,FALSE),""))</f>
        <v/>
      </c>
      <c r="D88" s="31">
        <f>IF(A88="","",SUMIF('Suivi annuel'!$B$5:$B$104,A88,'Suivi annuel'!$H$5:$H$104))</f>
        <v/>
      </c>
      <c r="E88" s="31">
        <f>IF(A88="","",SUMIF('Suivi annuel'!$B$5:$B$104,A88,'Suivi annuel'!$I$5:$I$104))</f>
        <v/>
      </c>
      <c r="F88" s="31">
        <f>IF(A88="","",SUMIF('Suivi annuel'!$B$5:$B$104,A88,'Suivi annuel'!$J$5:$J$104))</f>
        <v/>
      </c>
      <c r="G88" s="31">
        <f>IF(A88="","",SUMIF('Suivi annuel'!$B$5:$B$104,A88,'Suivi annuel'!$K$5:$K$104))</f>
        <v/>
      </c>
      <c r="H88" s="31">
        <f>IF(A88="","",SUMIF('Suivi annuel'!$B$5:$B$104,A88,'Suivi annuel'!$L$5:$L$104))</f>
        <v/>
      </c>
      <c r="I88" s="31">
        <f>IF(A88="","",SUM(D88:H88))</f>
        <v/>
      </c>
      <c r="J88" s="17">
        <f>IF(A88="","",IFERROR(D88/C88,0))</f>
        <v/>
      </c>
      <c r="K88" s="31">
        <f>IF(A88="","",IFERROR(SUMIF('Suivi annuel'!$B$5:$B$104,A88,'Suivi annuel'!$N$5:$N$104)/COUNTIF('Suivi annuel'!$B$5:$B$104,A88),0))</f>
        <v/>
      </c>
      <c r="L88" s="31">
        <f>IF(A88="","",COUNTIFS('Suivi annuel'!$B$5:$B$104,A88,'Suivi annuel'!$P$5:$P$104,"À traiter"))</f>
        <v/>
      </c>
      <c r="M88" s="18">
        <f>IF(A88="","",IF(OR(J88&gt;=0.9,L88&gt;0),"Vigilance","Normal"))</f>
        <v/>
      </c>
    </row>
    <row r="89">
      <c r="A89" s="5" t="n"/>
      <c r="B89" s="11">
        <f>IF(A89="","",IFERROR(VLOOKUP(A89,'Suivi annuel'!$B$5:$D$104,3,FALSE),""))</f>
        <v/>
      </c>
      <c r="C89" s="30">
        <f>IF(A89="","",IFERROR(VLOOKUP(A89,'Suivi annuel'!$B$5:$E$104,4,FALSE),""))</f>
        <v/>
      </c>
      <c r="D89" s="30">
        <f>IF(A89="","",SUMIF('Suivi annuel'!$B$5:$B$104,A89,'Suivi annuel'!$H$5:$H$104))</f>
        <v/>
      </c>
      <c r="E89" s="30">
        <f>IF(A89="","",SUMIF('Suivi annuel'!$B$5:$B$104,A89,'Suivi annuel'!$I$5:$I$104))</f>
        <v/>
      </c>
      <c r="F89" s="30">
        <f>IF(A89="","",SUMIF('Suivi annuel'!$B$5:$B$104,A89,'Suivi annuel'!$J$5:$J$104))</f>
        <v/>
      </c>
      <c r="G89" s="30">
        <f>IF(A89="","",SUMIF('Suivi annuel'!$B$5:$B$104,A89,'Suivi annuel'!$K$5:$K$104))</f>
        <v/>
      </c>
      <c r="H89" s="30">
        <f>IF(A89="","",SUMIF('Suivi annuel'!$B$5:$B$104,A89,'Suivi annuel'!$L$5:$L$104))</f>
        <v/>
      </c>
      <c r="I89" s="30">
        <f>IF(A89="","",SUM(D89:H89))</f>
        <v/>
      </c>
      <c r="J89" s="13">
        <f>IF(A89="","",IFERROR(D89/C89,0))</f>
        <v/>
      </c>
      <c r="K89" s="30">
        <f>IF(A89="","",IFERROR(SUMIF('Suivi annuel'!$B$5:$B$104,A89,'Suivi annuel'!$N$5:$N$104)/COUNTIF('Suivi annuel'!$B$5:$B$104,A89),0))</f>
        <v/>
      </c>
      <c r="L89" s="30">
        <f>IF(A89="","",COUNTIFS('Suivi annuel'!$B$5:$B$104,A89,'Suivi annuel'!$P$5:$P$104,"À traiter"))</f>
        <v/>
      </c>
      <c r="M89" s="14">
        <f>IF(A89="","",IF(OR(J89&gt;=0.9,L89&gt;0),"Vigilance","Normal"))</f>
        <v/>
      </c>
    </row>
    <row r="90">
      <c r="A90" s="5" t="n"/>
      <c r="B90" s="15">
        <f>IF(A90="","",IFERROR(VLOOKUP(A90,'Suivi annuel'!$B$5:$D$104,3,FALSE),""))</f>
        <v/>
      </c>
      <c r="C90" s="31">
        <f>IF(A90="","",IFERROR(VLOOKUP(A90,'Suivi annuel'!$B$5:$E$104,4,FALSE),""))</f>
        <v/>
      </c>
      <c r="D90" s="31">
        <f>IF(A90="","",SUMIF('Suivi annuel'!$B$5:$B$104,A90,'Suivi annuel'!$H$5:$H$104))</f>
        <v/>
      </c>
      <c r="E90" s="31">
        <f>IF(A90="","",SUMIF('Suivi annuel'!$B$5:$B$104,A90,'Suivi annuel'!$I$5:$I$104))</f>
        <v/>
      </c>
      <c r="F90" s="31">
        <f>IF(A90="","",SUMIF('Suivi annuel'!$B$5:$B$104,A90,'Suivi annuel'!$J$5:$J$104))</f>
        <v/>
      </c>
      <c r="G90" s="31">
        <f>IF(A90="","",SUMIF('Suivi annuel'!$B$5:$B$104,A90,'Suivi annuel'!$K$5:$K$104))</f>
        <v/>
      </c>
      <c r="H90" s="31">
        <f>IF(A90="","",SUMIF('Suivi annuel'!$B$5:$B$104,A90,'Suivi annuel'!$L$5:$L$104))</f>
        <v/>
      </c>
      <c r="I90" s="31">
        <f>IF(A90="","",SUM(D90:H90))</f>
        <v/>
      </c>
      <c r="J90" s="17">
        <f>IF(A90="","",IFERROR(D90/C90,0))</f>
        <v/>
      </c>
      <c r="K90" s="31">
        <f>IF(A90="","",IFERROR(SUMIF('Suivi annuel'!$B$5:$B$104,A90,'Suivi annuel'!$N$5:$N$104)/COUNTIF('Suivi annuel'!$B$5:$B$104,A90),0))</f>
        <v/>
      </c>
      <c r="L90" s="31">
        <f>IF(A90="","",COUNTIFS('Suivi annuel'!$B$5:$B$104,A90,'Suivi annuel'!$P$5:$P$104,"À traiter"))</f>
        <v/>
      </c>
      <c r="M90" s="18">
        <f>IF(A90="","",IF(OR(J90&gt;=0.9,L90&gt;0),"Vigilance","Normal"))</f>
        <v/>
      </c>
    </row>
    <row r="91">
      <c r="A91" s="5" t="n"/>
      <c r="B91" s="11">
        <f>IF(A91="","",IFERROR(VLOOKUP(A91,'Suivi annuel'!$B$5:$D$104,3,FALSE),""))</f>
        <v/>
      </c>
      <c r="C91" s="30">
        <f>IF(A91="","",IFERROR(VLOOKUP(A91,'Suivi annuel'!$B$5:$E$104,4,FALSE),""))</f>
        <v/>
      </c>
      <c r="D91" s="30">
        <f>IF(A91="","",SUMIF('Suivi annuel'!$B$5:$B$104,A91,'Suivi annuel'!$H$5:$H$104))</f>
        <v/>
      </c>
      <c r="E91" s="30">
        <f>IF(A91="","",SUMIF('Suivi annuel'!$B$5:$B$104,A91,'Suivi annuel'!$I$5:$I$104))</f>
        <v/>
      </c>
      <c r="F91" s="30">
        <f>IF(A91="","",SUMIF('Suivi annuel'!$B$5:$B$104,A91,'Suivi annuel'!$J$5:$J$104))</f>
        <v/>
      </c>
      <c r="G91" s="30">
        <f>IF(A91="","",SUMIF('Suivi annuel'!$B$5:$B$104,A91,'Suivi annuel'!$K$5:$K$104))</f>
        <v/>
      </c>
      <c r="H91" s="30">
        <f>IF(A91="","",SUMIF('Suivi annuel'!$B$5:$B$104,A91,'Suivi annuel'!$L$5:$L$104))</f>
        <v/>
      </c>
      <c r="I91" s="30">
        <f>IF(A91="","",SUM(D91:H91))</f>
        <v/>
      </c>
      <c r="J91" s="13">
        <f>IF(A91="","",IFERROR(D91/C91,0))</f>
        <v/>
      </c>
      <c r="K91" s="30">
        <f>IF(A91="","",IFERROR(SUMIF('Suivi annuel'!$B$5:$B$104,A91,'Suivi annuel'!$N$5:$N$104)/COUNTIF('Suivi annuel'!$B$5:$B$104,A91),0))</f>
        <v/>
      </c>
      <c r="L91" s="30">
        <f>IF(A91="","",COUNTIFS('Suivi annuel'!$B$5:$B$104,A91,'Suivi annuel'!$P$5:$P$104,"À traiter"))</f>
        <v/>
      </c>
      <c r="M91" s="14">
        <f>IF(A91="","",IF(OR(J91&gt;=0.9,L91&gt;0),"Vigilance","Normal"))</f>
        <v/>
      </c>
    </row>
    <row r="92">
      <c r="A92" s="5" t="n"/>
      <c r="B92" s="15">
        <f>IF(A92="","",IFERROR(VLOOKUP(A92,'Suivi annuel'!$B$5:$D$104,3,FALSE),""))</f>
        <v/>
      </c>
      <c r="C92" s="31">
        <f>IF(A92="","",IFERROR(VLOOKUP(A92,'Suivi annuel'!$B$5:$E$104,4,FALSE),""))</f>
        <v/>
      </c>
      <c r="D92" s="31">
        <f>IF(A92="","",SUMIF('Suivi annuel'!$B$5:$B$104,A92,'Suivi annuel'!$H$5:$H$104))</f>
        <v/>
      </c>
      <c r="E92" s="31">
        <f>IF(A92="","",SUMIF('Suivi annuel'!$B$5:$B$104,A92,'Suivi annuel'!$I$5:$I$104))</f>
        <v/>
      </c>
      <c r="F92" s="31">
        <f>IF(A92="","",SUMIF('Suivi annuel'!$B$5:$B$104,A92,'Suivi annuel'!$J$5:$J$104))</f>
        <v/>
      </c>
      <c r="G92" s="31">
        <f>IF(A92="","",SUMIF('Suivi annuel'!$B$5:$B$104,A92,'Suivi annuel'!$K$5:$K$104))</f>
        <v/>
      </c>
      <c r="H92" s="31">
        <f>IF(A92="","",SUMIF('Suivi annuel'!$B$5:$B$104,A92,'Suivi annuel'!$L$5:$L$104))</f>
        <v/>
      </c>
      <c r="I92" s="31">
        <f>IF(A92="","",SUM(D92:H92))</f>
        <v/>
      </c>
      <c r="J92" s="17">
        <f>IF(A92="","",IFERROR(D92/C92,0))</f>
        <v/>
      </c>
      <c r="K92" s="31">
        <f>IF(A92="","",IFERROR(SUMIF('Suivi annuel'!$B$5:$B$104,A92,'Suivi annuel'!$N$5:$N$104)/COUNTIF('Suivi annuel'!$B$5:$B$104,A92),0))</f>
        <v/>
      </c>
      <c r="L92" s="31">
        <f>IF(A92="","",COUNTIFS('Suivi annuel'!$B$5:$B$104,A92,'Suivi annuel'!$P$5:$P$104,"À traiter"))</f>
        <v/>
      </c>
      <c r="M92" s="18">
        <f>IF(A92="","",IF(OR(J92&gt;=0.9,L92&gt;0),"Vigilance","Normal"))</f>
        <v/>
      </c>
    </row>
    <row r="93">
      <c r="A93" s="5" t="n"/>
      <c r="B93" s="11">
        <f>IF(A93="","",IFERROR(VLOOKUP(A93,'Suivi annuel'!$B$5:$D$104,3,FALSE),""))</f>
        <v/>
      </c>
      <c r="C93" s="30">
        <f>IF(A93="","",IFERROR(VLOOKUP(A93,'Suivi annuel'!$B$5:$E$104,4,FALSE),""))</f>
        <v/>
      </c>
      <c r="D93" s="30">
        <f>IF(A93="","",SUMIF('Suivi annuel'!$B$5:$B$104,A93,'Suivi annuel'!$H$5:$H$104))</f>
        <v/>
      </c>
      <c r="E93" s="30">
        <f>IF(A93="","",SUMIF('Suivi annuel'!$B$5:$B$104,A93,'Suivi annuel'!$I$5:$I$104))</f>
        <v/>
      </c>
      <c r="F93" s="30">
        <f>IF(A93="","",SUMIF('Suivi annuel'!$B$5:$B$104,A93,'Suivi annuel'!$J$5:$J$104))</f>
        <v/>
      </c>
      <c r="G93" s="30">
        <f>IF(A93="","",SUMIF('Suivi annuel'!$B$5:$B$104,A93,'Suivi annuel'!$K$5:$K$104))</f>
        <v/>
      </c>
      <c r="H93" s="30">
        <f>IF(A93="","",SUMIF('Suivi annuel'!$B$5:$B$104,A93,'Suivi annuel'!$L$5:$L$104))</f>
        <v/>
      </c>
      <c r="I93" s="30">
        <f>IF(A93="","",SUM(D93:H93))</f>
        <v/>
      </c>
      <c r="J93" s="13">
        <f>IF(A93="","",IFERROR(D93/C93,0))</f>
        <v/>
      </c>
      <c r="K93" s="30">
        <f>IF(A93="","",IFERROR(SUMIF('Suivi annuel'!$B$5:$B$104,A93,'Suivi annuel'!$N$5:$N$104)/COUNTIF('Suivi annuel'!$B$5:$B$104,A93),0))</f>
        <v/>
      </c>
      <c r="L93" s="30">
        <f>IF(A93="","",COUNTIFS('Suivi annuel'!$B$5:$B$104,A93,'Suivi annuel'!$P$5:$P$104,"À traiter"))</f>
        <v/>
      </c>
      <c r="M93" s="14">
        <f>IF(A93="","",IF(OR(J93&gt;=0.9,L93&gt;0),"Vigilance","Normal"))</f>
        <v/>
      </c>
    </row>
    <row r="94">
      <c r="A94" s="5" t="n"/>
      <c r="B94" s="15">
        <f>IF(A94="","",IFERROR(VLOOKUP(A94,'Suivi annuel'!$B$5:$D$104,3,FALSE),""))</f>
        <v/>
      </c>
      <c r="C94" s="31">
        <f>IF(A94="","",IFERROR(VLOOKUP(A94,'Suivi annuel'!$B$5:$E$104,4,FALSE),""))</f>
        <v/>
      </c>
      <c r="D94" s="31">
        <f>IF(A94="","",SUMIF('Suivi annuel'!$B$5:$B$104,A94,'Suivi annuel'!$H$5:$H$104))</f>
        <v/>
      </c>
      <c r="E94" s="31">
        <f>IF(A94="","",SUMIF('Suivi annuel'!$B$5:$B$104,A94,'Suivi annuel'!$I$5:$I$104))</f>
        <v/>
      </c>
      <c r="F94" s="31">
        <f>IF(A94="","",SUMIF('Suivi annuel'!$B$5:$B$104,A94,'Suivi annuel'!$J$5:$J$104))</f>
        <v/>
      </c>
      <c r="G94" s="31">
        <f>IF(A94="","",SUMIF('Suivi annuel'!$B$5:$B$104,A94,'Suivi annuel'!$K$5:$K$104))</f>
        <v/>
      </c>
      <c r="H94" s="31">
        <f>IF(A94="","",SUMIF('Suivi annuel'!$B$5:$B$104,A94,'Suivi annuel'!$L$5:$L$104))</f>
        <v/>
      </c>
      <c r="I94" s="31">
        <f>IF(A94="","",SUM(D94:H94))</f>
        <v/>
      </c>
      <c r="J94" s="17">
        <f>IF(A94="","",IFERROR(D94/C94,0))</f>
        <v/>
      </c>
      <c r="K94" s="31">
        <f>IF(A94="","",IFERROR(SUMIF('Suivi annuel'!$B$5:$B$104,A94,'Suivi annuel'!$N$5:$N$104)/COUNTIF('Suivi annuel'!$B$5:$B$104,A94),0))</f>
        <v/>
      </c>
      <c r="L94" s="31">
        <f>IF(A94="","",COUNTIFS('Suivi annuel'!$B$5:$B$104,A94,'Suivi annuel'!$P$5:$P$104,"À traiter"))</f>
        <v/>
      </c>
      <c r="M94" s="18">
        <f>IF(A94="","",IF(OR(J94&gt;=0.9,L94&gt;0),"Vigilance","Normal"))</f>
        <v/>
      </c>
    </row>
    <row r="95">
      <c r="A95" s="5" t="n"/>
      <c r="B95" s="11">
        <f>IF(A95="","",IFERROR(VLOOKUP(A95,'Suivi annuel'!$B$5:$D$104,3,FALSE),""))</f>
        <v/>
      </c>
      <c r="C95" s="30">
        <f>IF(A95="","",IFERROR(VLOOKUP(A95,'Suivi annuel'!$B$5:$E$104,4,FALSE),""))</f>
        <v/>
      </c>
      <c r="D95" s="30">
        <f>IF(A95="","",SUMIF('Suivi annuel'!$B$5:$B$104,A95,'Suivi annuel'!$H$5:$H$104))</f>
        <v/>
      </c>
      <c r="E95" s="30">
        <f>IF(A95="","",SUMIF('Suivi annuel'!$B$5:$B$104,A95,'Suivi annuel'!$I$5:$I$104))</f>
        <v/>
      </c>
      <c r="F95" s="30">
        <f>IF(A95="","",SUMIF('Suivi annuel'!$B$5:$B$104,A95,'Suivi annuel'!$J$5:$J$104))</f>
        <v/>
      </c>
      <c r="G95" s="30">
        <f>IF(A95="","",SUMIF('Suivi annuel'!$B$5:$B$104,A95,'Suivi annuel'!$K$5:$K$104))</f>
        <v/>
      </c>
      <c r="H95" s="30">
        <f>IF(A95="","",SUMIF('Suivi annuel'!$B$5:$B$104,A95,'Suivi annuel'!$L$5:$L$104))</f>
        <v/>
      </c>
      <c r="I95" s="30">
        <f>IF(A95="","",SUM(D95:H95))</f>
        <v/>
      </c>
      <c r="J95" s="13">
        <f>IF(A95="","",IFERROR(D95/C95,0))</f>
        <v/>
      </c>
      <c r="K95" s="30">
        <f>IF(A95="","",IFERROR(SUMIF('Suivi annuel'!$B$5:$B$104,A95,'Suivi annuel'!$N$5:$N$104)/COUNTIF('Suivi annuel'!$B$5:$B$104,A95),0))</f>
        <v/>
      </c>
      <c r="L95" s="30">
        <f>IF(A95="","",COUNTIFS('Suivi annuel'!$B$5:$B$104,A95,'Suivi annuel'!$P$5:$P$104,"À traiter"))</f>
        <v/>
      </c>
      <c r="M95" s="14">
        <f>IF(A95="","",IF(OR(J95&gt;=0.9,L95&gt;0),"Vigilance","Normal"))</f>
        <v/>
      </c>
    </row>
    <row r="96">
      <c r="A96" s="5" t="n"/>
      <c r="B96" s="15">
        <f>IF(A96="","",IFERROR(VLOOKUP(A96,'Suivi annuel'!$B$5:$D$104,3,FALSE),""))</f>
        <v/>
      </c>
      <c r="C96" s="31">
        <f>IF(A96="","",IFERROR(VLOOKUP(A96,'Suivi annuel'!$B$5:$E$104,4,FALSE),""))</f>
        <v/>
      </c>
      <c r="D96" s="31">
        <f>IF(A96="","",SUMIF('Suivi annuel'!$B$5:$B$104,A96,'Suivi annuel'!$H$5:$H$104))</f>
        <v/>
      </c>
      <c r="E96" s="31">
        <f>IF(A96="","",SUMIF('Suivi annuel'!$B$5:$B$104,A96,'Suivi annuel'!$I$5:$I$104))</f>
        <v/>
      </c>
      <c r="F96" s="31">
        <f>IF(A96="","",SUMIF('Suivi annuel'!$B$5:$B$104,A96,'Suivi annuel'!$J$5:$J$104))</f>
        <v/>
      </c>
      <c r="G96" s="31">
        <f>IF(A96="","",SUMIF('Suivi annuel'!$B$5:$B$104,A96,'Suivi annuel'!$K$5:$K$104))</f>
        <v/>
      </c>
      <c r="H96" s="31">
        <f>IF(A96="","",SUMIF('Suivi annuel'!$B$5:$B$104,A96,'Suivi annuel'!$L$5:$L$104))</f>
        <v/>
      </c>
      <c r="I96" s="31">
        <f>IF(A96="","",SUM(D96:H96))</f>
        <v/>
      </c>
      <c r="J96" s="17">
        <f>IF(A96="","",IFERROR(D96/C96,0))</f>
        <v/>
      </c>
      <c r="K96" s="31">
        <f>IF(A96="","",IFERROR(SUMIF('Suivi annuel'!$B$5:$B$104,A96,'Suivi annuel'!$N$5:$N$104)/COUNTIF('Suivi annuel'!$B$5:$B$104,A96),0))</f>
        <v/>
      </c>
      <c r="L96" s="31">
        <f>IF(A96="","",COUNTIFS('Suivi annuel'!$B$5:$B$104,A96,'Suivi annuel'!$P$5:$P$104,"À traiter"))</f>
        <v/>
      </c>
      <c r="M96" s="18">
        <f>IF(A96="","",IF(OR(J96&gt;=0.9,L96&gt;0),"Vigilance","Normal"))</f>
        <v/>
      </c>
    </row>
    <row r="97">
      <c r="A97" s="5" t="n"/>
      <c r="B97" s="11">
        <f>IF(A97="","",IFERROR(VLOOKUP(A97,'Suivi annuel'!$B$5:$D$104,3,FALSE),""))</f>
        <v/>
      </c>
      <c r="C97" s="30">
        <f>IF(A97="","",IFERROR(VLOOKUP(A97,'Suivi annuel'!$B$5:$E$104,4,FALSE),""))</f>
        <v/>
      </c>
      <c r="D97" s="30">
        <f>IF(A97="","",SUMIF('Suivi annuel'!$B$5:$B$104,A97,'Suivi annuel'!$H$5:$H$104))</f>
        <v/>
      </c>
      <c r="E97" s="30">
        <f>IF(A97="","",SUMIF('Suivi annuel'!$B$5:$B$104,A97,'Suivi annuel'!$I$5:$I$104))</f>
        <v/>
      </c>
      <c r="F97" s="30">
        <f>IF(A97="","",SUMIF('Suivi annuel'!$B$5:$B$104,A97,'Suivi annuel'!$J$5:$J$104))</f>
        <v/>
      </c>
      <c r="G97" s="30">
        <f>IF(A97="","",SUMIF('Suivi annuel'!$B$5:$B$104,A97,'Suivi annuel'!$K$5:$K$104))</f>
        <v/>
      </c>
      <c r="H97" s="30">
        <f>IF(A97="","",SUMIF('Suivi annuel'!$B$5:$B$104,A97,'Suivi annuel'!$L$5:$L$104))</f>
        <v/>
      </c>
      <c r="I97" s="30">
        <f>IF(A97="","",SUM(D97:H97))</f>
        <v/>
      </c>
      <c r="J97" s="13">
        <f>IF(A97="","",IFERROR(D97/C97,0))</f>
        <v/>
      </c>
      <c r="K97" s="30">
        <f>IF(A97="","",IFERROR(SUMIF('Suivi annuel'!$B$5:$B$104,A97,'Suivi annuel'!$N$5:$N$104)/COUNTIF('Suivi annuel'!$B$5:$B$104,A97),0))</f>
        <v/>
      </c>
      <c r="L97" s="30">
        <f>IF(A97="","",COUNTIFS('Suivi annuel'!$B$5:$B$104,A97,'Suivi annuel'!$P$5:$P$104,"À traiter"))</f>
        <v/>
      </c>
      <c r="M97" s="14">
        <f>IF(A97="","",IF(OR(J97&gt;=0.9,L97&gt;0),"Vigilance","Normal"))</f>
        <v/>
      </c>
    </row>
    <row r="98">
      <c r="A98" s="5" t="n"/>
      <c r="B98" s="15">
        <f>IF(A98="","",IFERROR(VLOOKUP(A98,'Suivi annuel'!$B$5:$D$104,3,FALSE),""))</f>
        <v/>
      </c>
      <c r="C98" s="31">
        <f>IF(A98="","",IFERROR(VLOOKUP(A98,'Suivi annuel'!$B$5:$E$104,4,FALSE),""))</f>
        <v/>
      </c>
      <c r="D98" s="31">
        <f>IF(A98="","",SUMIF('Suivi annuel'!$B$5:$B$104,A98,'Suivi annuel'!$H$5:$H$104))</f>
        <v/>
      </c>
      <c r="E98" s="31">
        <f>IF(A98="","",SUMIF('Suivi annuel'!$B$5:$B$104,A98,'Suivi annuel'!$I$5:$I$104))</f>
        <v/>
      </c>
      <c r="F98" s="31">
        <f>IF(A98="","",SUMIF('Suivi annuel'!$B$5:$B$104,A98,'Suivi annuel'!$J$5:$J$104))</f>
        <v/>
      </c>
      <c r="G98" s="31">
        <f>IF(A98="","",SUMIF('Suivi annuel'!$B$5:$B$104,A98,'Suivi annuel'!$K$5:$K$104))</f>
        <v/>
      </c>
      <c r="H98" s="31">
        <f>IF(A98="","",SUMIF('Suivi annuel'!$B$5:$B$104,A98,'Suivi annuel'!$L$5:$L$104))</f>
        <v/>
      </c>
      <c r="I98" s="31">
        <f>IF(A98="","",SUM(D98:H98))</f>
        <v/>
      </c>
      <c r="J98" s="17">
        <f>IF(A98="","",IFERROR(D98/C98,0))</f>
        <v/>
      </c>
      <c r="K98" s="31">
        <f>IF(A98="","",IFERROR(SUMIF('Suivi annuel'!$B$5:$B$104,A98,'Suivi annuel'!$N$5:$N$104)/COUNTIF('Suivi annuel'!$B$5:$B$104,A98),0))</f>
        <v/>
      </c>
      <c r="L98" s="31">
        <f>IF(A98="","",COUNTIFS('Suivi annuel'!$B$5:$B$104,A98,'Suivi annuel'!$P$5:$P$104,"À traiter"))</f>
        <v/>
      </c>
      <c r="M98" s="18">
        <f>IF(A98="","",IF(OR(J98&gt;=0.9,L98&gt;0),"Vigilance","Normal"))</f>
        <v/>
      </c>
    </row>
    <row r="99">
      <c r="A99" s="5" t="n"/>
      <c r="B99" s="11">
        <f>IF(A99="","",IFERROR(VLOOKUP(A99,'Suivi annuel'!$B$5:$D$104,3,FALSE),""))</f>
        <v/>
      </c>
      <c r="C99" s="30">
        <f>IF(A99="","",IFERROR(VLOOKUP(A99,'Suivi annuel'!$B$5:$E$104,4,FALSE),""))</f>
        <v/>
      </c>
      <c r="D99" s="30">
        <f>IF(A99="","",SUMIF('Suivi annuel'!$B$5:$B$104,A99,'Suivi annuel'!$H$5:$H$104))</f>
        <v/>
      </c>
      <c r="E99" s="30">
        <f>IF(A99="","",SUMIF('Suivi annuel'!$B$5:$B$104,A99,'Suivi annuel'!$I$5:$I$104))</f>
        <v/>
      </c>
      <c r="F99" s="30">
        <f>IF(A99="","",SUMIF('Suivi annuel'!$B$5:$B$104,A99,'Suivi annuel'!$J$5:$J$104))</f>
        <v/>
      </c>
      <c r="G99" s="30">
        <f>IF(A99="","",SUMIF('Suivi annuel'!$B$5:$B$104,A99,'Suivi annuel'!$K$5:$K$104))</f>
        <v/>
      </c>
      <c r="H99" s="30">
        <f>IF(A99="","",SUMIF('Suivi annuel'!$B$5:$B$104,A99,'Suivi annuel'!$L$5:$L$104))</f>
        <v/>
      </c>
      <c r="I99" s="30">
        <f>IF(A99="","",SUM(D99:H99))</f>
        <v/>
      </c>
      <c r="J99" s="13">
        <f>IF(A99="","",IFERROR(D99/C99,0))</f>
        <v/>
      </c>
      <c r="K99" s="30">
        <f>IF(A99="","",IFERROR(SUMIF('Suivi annuel'!$B$5:$B$104,A99,'Suivi annuel'!$N$5:$N$104)/COUNTIF('Suivi annuel'!$B$5:$B$104,A99),0))</f>
        <v/>
      </c>
      <c r="L99" s="30">
        <f>IF(A99="","",COUNTIFS('Suivi annuel'!$B$5:$B$104,A99,'Suivi annuel'!$P$5:$P$104,"À traiter"))</f>
        <v/>
      </c>
      <c r="M99" s="14">
        <f>IF(A99="","",IF(OR(J99&gt;=0.9,L99&gt;0),"Vigilance","Normal"))</f>
        <v/>
      </c>
    </row>
    <row r="100">
      <c r="A100" s="5" t="n"/>
      <c r="B100" s="15">
        <f>IF(A100="","",IFERROR(VLOOKUP(A100,'Suivi annuel'!$B$5:$D$104,3,FALSE),""))</f>
        <v/>
      </c>
      <c r="C100" s="31">
        <f>IF(A100="","",IFERROR(VLOOKUP(A100,'Suivi annuel'!$B$5:$E$104,4,FALSE),""))</f>
        <v/>
      </c>
      <c r="D100" s="31">
        <f>IF(A100="","",SUMIF('Suivi annuel'!$B$5:$B$104,A100,'Suivi annuel'!$H$5:$H$104))</f>
        <v/>
      </c>
      <c r="E100" s="31">
        <f>IF(A100="","",SUMIF('Suivi annuel'!$B$5:$B$104,A100,'Suivi annuel'!$I$5:$I$104))</f>
        <v/>
      </c>
      <c r="F100" s="31">
        <f>IF(A100="","",SUMIF('Suivi annuel'!$B$5:$B$104,A100,'Suivi annuel'!$J$5:$J$104))</f>
        <v/>
      </c>
      <c r="G100" s="31">
        <f>IF(A100="","",SUMIF('Suivi annuel'!$B$5:$B$104,A100,'Suivi annuel'!$K$5:$K$104))</f>
        <v/>
      </c>
      <c r="H100" s="31">
        <f>IF(A100="","",SUMIF('Suivi annuel'!$B$5:$B$104,A100,'Suivi annuel'!$L$5:$L$104))</f>
        <v/>
      </c>
      <c r="I100" s="31">
        <f>IF(A100="","",SUM(D100:H100))</f>
        <v/>
      </c>
      <c r="J100" s="17">
        <f>IF(A100="","",IFERROR(D100/C100,0))</f>
        <v/>
      </c>
      <c r="K100" s="31">
        <f>IF(A100="","",IFERROR(SUMIF('Suivi annuel'!$B$5:$B$104,A100,'Suivi annuel'!$N$5:$N$104)/COUNTIF('Suivi annuel'!$B$5:$B$104,A100),0))</f>
        <v/>
      </c>
      <c r="L100" s="31">
        <f>IF(A100="","",COUNTIFS('Suivi annuel'!$B$5:$B$104,A100,'Suivi annuel'!$P$5:$P$104,"À traiter"))</f>
        <v/>
      </c>
      <c r="M100" s="18">
        <f>IF(A100="","",IF(OR(J100&gt;=0.9,L100&gt;0),"Vigilance","Normal"))</f>
        <v/>
      </c>
    </row>
    <row r="101">
      <c r="A101" s="5" t="n"/>
      <c r="B101" s="11">
        <f>IF(A101="","",IFERROR(VLOOKUP(A101,'Suivi annuel'!$B$5:$D$104,3,FALSE),""))</f>
        <v/>
      </c>
      <c r="C101" s="30">
        <f>IF(A101="","",IFERROR(VLOOKUP(A101,'Suivi annuel'!$B$5:$E$104,4,FALSE),""))</f>
        <v/>
      </c>
      <c r="D101" s="30">
        <f>IF(A101="","",SUMIF('Suivi annuel'!$B$5:$B$104,A101,'Suivi annuel'!$H$5:$H$104))</f>
        <v/>
      </c>
      <c r="E101" s="30">
        <f>IF(A101="","",SUMIF('Suivi annuel'!$B$5:$B$104,A101,'Suivi annuel'!$I$5:$I$104))</f>
        <v/>
      </c>
      <c r="F101" s="30">
        <f>IF(A101="","",SUMIF('Suivi annuel'!$B$5:$B$104,A101,'Suivi annuel'!$J$5:$J$104))</f>
        <v/>
      </c>
      <c r="G101" s="30">
        <f>IF(A101="","",SUMIF('Suivi annuel'!$B$5:$B$104,A101,'Suivi annuel'!$K$5:$K$104))</f>
        <v/>
      </c>
      <c r="H101" s="30">
        <f>IF(A101="","",SUMIF('Suivi annuel'!$B$5:$B$104,A101,'Suivi annuel'!$L$5:$L$104))</f>
        <v/>
      </c>
      <c r="I101" s="30">
        <f>IF(A101="","",SUM(D101:H101))</f>
        <v/>
      </c>
      <c r="J101" s="13">
        <f>IF(A101="","",IFERROR(D101/C101,0))</f>
        <v/>
      </c>
      <c r="K101" s="30">
        <f>IF(A101="","",IFERROR(SUMIF('Suivi annuel'!$B$5:$B$104,A101,'Suivi annuel'!$N$5:$N$104)/COUNTIF('Suivi annuel'!$B$5:$B$104,A101),0))</f>
        <v/>
      </c>
      <c r="L101" s="30">
        <f>IF(A101="","",COUNTIFS('Suivi annuel'!$B$5:$B$104,A101,'Suivi annuel'!$P$5:$P$104,"À traiter"))</f>
        <v/>
      </c>
      <c r="M101" s="14">
        <f>IF(A101="","",IF(OR(J101&gt;=0.9,L101&gt;0),"Vigilance","Normal"))</f>
        <v/>
      </c>
    </row>
    <row r="102">
      <c r="A102" s="5" t="n"/>
      <c r="B102" s="15">
        <f>IF(A102="","",IFERROR(VLOOKUP(A102,'Suivi annuel'!$B$5:$D$104,3,FALSE),""))</f>
        <v/>
      </c>
      <c r="C102" s="31">
        <f>IF(A102="","",IFERROR(VLOOKUP(A102,'Suivi annuel'!$B$5:$E$104,4,FALSE),""))</f>
        <v/>
      </c>
      <c r="D102" s="31">
        <f>IF(A102="","",SUMIF('Suivi annuel'!$B$5:$B$104,A102,'Suivi annuel'!$H$5:$H$104))</f>
        <v/>
      </c>
      <c r="E102" s="31">
        <f>IF(A102="","",SUMIF('Suivi annuel'!$B$5:$B$104,A102,'Suivi annuel'!$I$5:$I$104))</f>
        <v/>
      </c>
      <c r="F102" s="31">
        <f>IF(A102="","",SUMIF('Suivi annuel'!$B$5:$B$104,A102,'Suivi annuel'!$J$5:$J$104))</f>
        <v/>
      </c>
      <c r="G102" s="31">
        <f>IF(A102="","",SUMIF('Suivi annuel'!$B$5:$B$104,A102,'Suivi annuel'!$K$5:$K$104))</f>
        <v/>
      </c>
      <c r="H102" s="31">
        <f>IF(A102="","",SUMIF('Suivi annuel'!$B$5:$B$104,A102,'Suivi annuel'!$L$5:$L$104))</f>
        <v/>
      </c>
      <c r="I102" s="31">
        <f>IF(A102="","",SUM(D102:H102))</f>
        <v/>
      </c>
      <c r="J102" s="17">
        <f>IF(A102="","",IFERROR(D102/C102,0))</f>
        <v/>
      </c>
      <c r="K102" s="31">
        <f>IF(A102="","",IFERROR(SUMIF('Suivi annuel'!$B$5:$B$104,A102,'Suivi annuel'!$N$5:$N$104)/COUNTIF('Suivi annuel'!$B$5:$B$104,A102),0))</f>
        <v/>
      </c>
      <c r="L102" s="31">
        <f>IF(A102="","",COUNTIFS('Suivi annuel'!$B$5:$B$104,A102,'Suivi annuel'!$P$5:$P$104,"À traiter"))</f>
        <v/>
      </c>
      <c r="M102" s="18">
        <f>IF(A102="","",IF(OR(J102&gt;=0.9,L102&gt;0),"Vigilance","Normal"))</f>
        <v/>
      </c>
    </row>
    <row r="103">
      <c r="A103" s="5" t="n"/>
      <c r="B103" s="11">
        <f>IF(A103="","",IFERROR(VLOOKUP(A103,'Suivi annuel'!$B$5:$D$104,3,FALSE),""))</f>
        <v/>
      </c>
      <c r="C103" s="30">
        <f>IF(A103="","",IFERROR(VLOOKUP(A103,'Suivi annuel'!$B$5:$E$104,4,FALSE),""))</f>
        <v/>
      </c>
      <c r="D103" s="30">
        <f>IF(A103="","",SUMIF('Suivi annuel'!$B$5:$B$104,A103,'Suivi annuel'!$H$5:$H$104))</f>
        <v/>
      </c>
      <c r="E103" s="30">
        <f>IF(A103="","",SUMIF('Suivi annuel'!$B$5:$B$104,A103,'Suivi annuel'!$I$5:$I$104))</f>
        <v/>
      </c>
      <c r="F103" s="30">
        <f>IF(A103="","",SUMIF('Suivi annuel'!$B$5:$B$104,A103,'Suivi annuel'!$J$5:$J$104))</f>
        <v/>
      </c>
      <c r="G103" s="30">
        <f>IF(A103="","",SUMIF('Suivi annuel'!$B$5:$B$104,A103,'Suivi annuel'!$K$5:$K$104))</f>
        <v/>
      </c>
      <c r="H103" s="30">
        <f>IF(A103="","",SUMIF('Suivi annuel'!$B$5:$B$104,A103,'Suivi annuel'!$L$5:$L$104))</f>
        <v/>
      </c>
      <c r="I103" s="30">
        <f>IF(A103="","",SUM(D103:H103))</f>
        <v/>
      </c>
      <c r="J103" s="13">
        <f>IF(A103="","",IFERROR(D103/C103,0))</f>
        <v/>
      </c>
      <c r="K103" s="30">
        <f>IF(A103="","",IFERROR(SUMIF('Suivi annuel'!$B$5:$B$104,A103,'Suivi annuel'!$N$5:$N$104)/COUNTIF('Suivi annuel'!$B$5:$B$104,A103),0))</f>
        <v/>
      </c>
      <c r="L103" s="30">
        <f>IF(A103="","",COUNTIFS('Suivi annuel'!$B$5:$B$104,A103,'Suivi annuel'!$P$5:$P$104,"À traiter"))</f>
        <v/>
      </c>
      <c r="M103" s="14">
        <f>IF(A103="","",IF(OR(J103&gt;=0.9,L103&gt;0),"Vigilance","Normal"))</f>
        <v/>
      </c>
    </row>
    <row r="104">
      <c r="A104" s="5" t="n"/>
      <c r="B104" s="15">
        <f>IF(A104="","",IFERROR(VLOOKUP(A104,'Suivi annuel'!$B$5:$D$104,3,FALSE),""))</f>
        <v/>
      </c>
      <c r="C104" s="31">
        <f>IF(A104="","",IFERROR(VLOOKUP(A104,'Suivi annuel'!$B$5:$E$104,4,FALSE),""))</f>
        <v/>
      </c>
      <c r="D104" s="31">
        <f>IF(A104="","",SUMIF('Suivi annuel'!$B$5:$B$104,A104,'Suivi annuel'!$H$5:$H$104))</f>
        <v/>
      </c>
      <c r="E104" s="31">
        <f>IF(A104="","",SUMIF('Suivi annuel'!$B$5:$B$104,A104,'Suivi annuel'!$I$5:$I$104))</f>
        <v/>
      </c>
      <c r="F104" s="31">
        <f>IF(A104="","",SUMIF('Suivi annuel'!$B$5:$B$104,A104,'Suivi annuel'!$J$5:$J$104))</f>
        <v/>
      </c>
      <c r="G104" s="31">
        <f>IF(A104="","",SUMIF('Suivi annuel'!$B$5:$B$104,A104,'Suivi annuel'!$K$5:$K$104))</f>
        <v/>
      </c>
      <c r="H104" s="31">
        <f>IF(A104="","",SUMIF('Suivi annuel'!$B$5:$B$104,A104,'Suivi annuel'!$L$5:$L$104))</f>
        <v/>
      </c>
      <c r="I104" s="31">
        <f>IF(A104="","",SUM(D104:H104))</f>
        <v/>
      </c>
      <c r="J104" s="17">
        <f>IF(A104="","",IFERROR(D104/C104,0))</f>
        <v/>
      </c>
      <c r="K104" s="31">
        <f>IF(A104="","",IFERROR(SUMIF('Suivi annuel'!$B$5:$B$104,A104,'Suivi annuel'!$N$5:$N$104)/COUNTIF('Suivi annuel'!$B$5:$B$104,A104),0))</f>
        <v/>
      </c>
      <c r="L104" s="31">
        <f>IF(A104="","",COUNTIFS('Suivi annuel'!$B$5:$B$104,A104,'Suivi annuel'!$P$5:$P$104,"À traiter"))</f>
        <v/>
      </c>
      <c r="M104" s="18">
        <f>IF(A104="","",IF(OR(J104&gt;=0.9,L104&gt;0),"Vigilance","Normal"))</f>
        <v/>
      </c>
    </row>
    <row r="105">
      <c r="A105" s="20" t="inlineStr">
        <is>
          <t>Total / Moyenne</t>
        </is>
      </c>
      <c r="B105" s="20" t="n"/>
      <c r="C105" s="32">
        <f>SUM(C5:C104)</f>
        <v/>
      </c>
      <c r="D105" s="32">
        <f>SUM(D5:D104)</f>
        <v/>
      </c>
      <c r="E105" s="32">
        <f>SUM(E5:E104)</f>
        <v/>
      </c>
      <c r="F105" s="32">
        <f>SUM(F5:F104)</f>
        <v/>
      </c>
      <c r="G105" s="32">
        <f>SUM(G5:G104)</f>
        <v/>
      </c>
      <c r="H105" s="32">
        <f>SUM(H5:H104)</f>
        <v/>
      </c>
      <c r="I105" s="32">
        <f>SUM(I5:I104)</f>
        <v/>
      </c>
      <c r="J105" s="22">
        <f>IFERROR(D105/C105,0)</f>
        <v/>
      </c>
      <c r="K105" s="32">
        <f>IFERROR(AVERAGE(K5:K104),0)</f>
        <v/>
      </c>
      <c r="L105" s="32">
        <f>SUM(L5:L104)</f>
        <v/>
      </c>
      <c r="M105" s="20">
        <f>IF(OR(J105&gt;=0.9,L105&gt;0),"Vigilance","Normal")</f>
        <v/>
      </c>
    </row>
  </sheetData>
  <autoFilter ref="A4:M104"/>
  <mergeCells count="2">
    <mergeCell ref="A1:M1"/>
    <mergeCell ref="A2:M2"/>
  </mergeCells>
  <conditionalFormatting sqref="J5:J105">
    <cfRule type="cellIs" priority="1" operator="greaterThan" dxfId="0">
      <formula>0.9</formula>
    </cfRule>
  </conditionalFormatting>
  <conditionalFormatting sqref="M5:M105">
    <cfRule type="expression" priority="2" dxfId="1" stopIfTrue="1">
      <formula>$M5="Vigilance"</formula>
    </cfRule>
    <cfRule type="expression" priority="3" dxfId="2" stopIfTrue="1">
      <formula>$M5="Normal"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05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28" customHeight="1">
      <c r="A1" s="1" t="inlineStr">
        <is>
          <t>Instructions d’utilisation — Suivi forfait jours cadre</t>
        </is>
      </c>
    </row>
    <row r="2"/>
    <row r="3">
      <c r="A3" s="23" t="inlineStr">
        <is>
          <t>Rubrique</t>
        </is>
      </c>
      <c r="B3" s="23" t="inlineStr">
        <is>
          <t>Consignes</t>
        </is>
      </c>
    </row>
    <row r="4" ht="42" customHeight="1">
      <c r="A4" s="24" t="inlineStr">
        <is>
          <t>Objectif</t>
        </is>
      </c>
      <c r="B4" s="25" t="inlineStr">
        <is>
          <t>Ce tableau permet de suivre le forfait jours, les repos, les congés payés, les absences, les déplacements et la charge de travail des cadres concernés.</t>
        </is>
      </c>
      <c r="C4" s="25" t="n"/>
      <c r="D4" s="25" t="n"/>
      <c r="E4" s="25" t="n"/>
      <c r="F4" s="25" t="n"/>
      <c r="G4" s="25" t="n"/>
      <c r="H4" s="25" t="n"/>
    </row>
    <row r="5" ht="42" customHeight="1">
      <c r="A5" s="26" t="inlineStr">
        <is>
          <t>Feuille Suivi annuel</t>
        </is>
      </c>
      <c r="B5" s="27" t="inlineStr">
        <is>
          <t>Saisir un relevé mensuel ou périodique par salarié. Les cellules jaunes sont modifiables. Les colonnes Mois et Alerte suivi sont calculées automatiquement.</t>
        </is>
      </c>
      <c r="C5" s="27" t="n"/>
      <c r="D5" s="27" t="n"/>
      <c r="E5" s="27" t="n"/>
      <c r="F5" s="27" t="n"/>
      <c r="G5" s="27" t="n"/>
      <c r="H5" s="27" t="n"/>
    </row>
    <row r="6" ht="42" customHeight="1">
      <c r="A6" s="24" t="inlineStr">
        <is>
          <t>Convention</t>
        </is>
      </c>
      <c r="B6" s="25" t="inlineStr">
        <is>
          <t>Vérifier l’accord collectif applicable, le plafond prévu au contrat ou à la convention collective ainsi que les règles relatives aux 218 jours.</t>
        </is>
      </c>
      <c r="C6" s="25" t="n"/>
      <c r="D6" s="25" t="n"/>
      <c r="E6" s="25" t="n"/>
      <c r="F6" s="25" t="n"/>
      <c r="G6" s="25" t="n"/>
      <c r="H6" s="25" t="n"/>
    </row>
    <row r="7" ht="42" customHeight="1">
      <c r="A7" s="26" t="inlineStr">
        <is>
          <t>Charge de travail</t>
        </is>
      </c>
      <c r="B7" s="27" t="inlineStr">
        <is>
          <t>Renseigner une évaluation de 1 à 5. Une charge de 4 ou 5 déclenche une alerte de suivi afin d’organiser un échange adapté.</t>
        </is>
      </c>
      <c r="C7" s="27" t="n"/>
      <c r="D7" s="27" t="n"/>
      <c r="E7" s="27" t="n"/>
      <c r="F7" s="27" t="n"/>
      <c r="G7" s="27" t="n"/>
      <c r="H7" s="27" t="n"/>
    </row>
    <row r="8" ht="42" customHeight="1">
      <c r="A8" s="24" t="inlineStr">
        <is>
          <t>Entretien de suivi</t>
        </is>
      </c>
      <c r="B8" s="25" t="inlineStr">
        <is>
          <t>Indiquer Oui ou Non dans la colonne Entretien réalisé. Une valeur Non déclenche une alerte et doit donner lieu à une action de suivi.</t>
        </is>
      </c>
      <c r="C8" s="25" t="n"/>
      <c r="D8" s="25" t="n"/>
      <c r="E8" s="25" t="n"/>
      <c r="F8" s="25" t="n"/>
      <c r="G8" s="25" t="n"/>
      <c r="H8" s="25" t="n"/>
    </row>
    <row r="9" ht="42" customHeight="1">
      <c r="A9" s="26" t="inlineStr">
        <is>
          <t>Feuille Synthèse</t>
        </is>
      </c>
      <c r="B9" s="27" t="inlineStr">
        <is>
          <t>La synthèse consolide les relevés par salarié : jours travaillés, repos forfait, congés, RTT, absences, taux de consommation et nombre d’alertes.</t>
        </is>
      </c>
      <c r="C9" s="27" t="n"/>
      <c r="D9" s="27" t="n"/>
      <c r="E9" s="27" t="n"/>
      <c r="F9" s="27" t="n"/>
      <c r="G9" s="27" t="n"/>
      <c r="H9" s="27" t="n"/>
    </row>
    <row r="10" ht="42" customHeight="1">
      <c r="A10" s="24" t="inlineStr">
        <is>
          <t>Alertes</t>
        </is>
      </c>
      <c r="B10" s="25" t="inlineStr">
        <is>
          <t>Les alertes ne remplacent pas le suivi RH, l’accord collectif, l’analyse de la charge de travail ni l’entretien obligatoire.</t>
        </is>
      </c>
      <c r="C10" s="25" t="n"/>
      <c r="D10" s="25" t="n"/>
      <c r="E10" s="25" t="n"/>
      <c r="F10" s="25" t="n"/>
      <c r="G10" s="25" t="n"/>
      <c r="H10" s="25" t="n"/>
    </row>
    <row r="11" ht="42" customHeight="1">
      <c r="A11" s="26" t="inlineStr">
        <is>
          <t>RGPD</t>
        </is>
      </c>
      <c r="B11" s="27" t="inlineStr">
        <is>
          <t>Limiter l’accès aux données nominatives aux personnes habilitées et conserver le fichier dans un espace sécurisé avec une politique de conservation adaptée.</t>
        </is>
      </c>
      <c r="C11" s="27" t="n"/>
      <c r="D11" s="27" t="n"/>
      <c r="E11" s="27" t="n"/>
      <c r="F11" s="27" t="n"/>
      <c r="G11" s="27" t="n"/>
      <c r="H11" s="27" t="n"/>
    </row>
    <row r="12" ht="42" customHeight="1">
      <c r="A12" s="24" t="inlineStr">
        <is>
          <t>Bon usage</t>
        </is>
      </c>
      <c r="B12" s="25" t="inlineStr">
        <is>
          <t>Mettre à jour le tableau régulièrement, documenter les commentaires utiles et vérifier les situations de vigilance avec le salarié et le manager.</t>
        </is>
      </c>
      <c r="C12" s="25" t="n"/>
      <c r="D12" s="25" t="n"/>
      <c r="E12" s="25" t="n"/>
      <c r="F12" s="25" t="n"/>
      <c r="G12" s="25" t="n"/>
      <c r="H12" s="25" t="n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2026-09-08T21:44:58Z</dcterms:created>
  <dcterms:modified xmlns:dcterms="http://purl.org/dc/terms/" xmlns:xsi="http://www.w3.org/2001/XMLSchema-instance" xsi:type="dcterms:W3CDTF">2026-09-08T21:44:58Z</dcterms:modified>
</cp:coreProperties>
</file>